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defaultThemeVersion="124226"/>
  <mc:AlternateContent xmlns:mc="http://schemas.openxmlformats.org/markup-compatibility/2006">
    <mc:Choice Requires="x15">
      <x15ac:absPath xmlns:x15ac="http://schemas.microsoft.com/office/spreadsheetml/2010/11/ac" url="https://staffordshire-my.sharepoint.com/personal/sharon_palphreyman_staffordshire_gov_uk/Documents/Documents/00001 SSLEP/SPMG - new/2022.02.08 SPMG/"/>
    </mc:Choice>
  </mc:AlternateContent>
  <xr:revisionPtr revIDLastSave="4" documentId="8_{4542CD57-41A7-4047-B0A3-DEB84FFC30C2}" xr6:coauthVersionLast="47" xr6:coauthVersionMax="47" xr10:uidLastSave="{C07BC36A-3915-4FDB-A279-92F97F470C3B}"/>
  <bookViews>
    <workbookView xWindow="-120" yWindow="-120" windowWidth="29040" windowHeight="15840" activeTab="2" xr2:uid="{00000000-000D-0000-FFFF-FFFF00000000}"/>
  </bookViews>
  <sheets>
    <sheet name="CURRENT ISSUES" sheetId="20" r:id="rId1"/>
    <sheet name="RESOLVED ISSUES" sheetId="21" r:id="rId2"/>
    <sheet name="OPEN RISKS" sheetId="10" r:id="rId3"/>
    <sheet name="CLOSED RISKS" sheetId="19" r:id="rId4"/>
    <sheet name="Risk Matrix" sheetId="2" r:id="rId5"/>
    <sheet name="Summary analysis " sheetId="22"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'CURRENT ISSUES'!$A$3:$O$4</definedName>
    <definedName name="_xlnm._FilterDatabase" localSheetId="2" hidden="1">'OPEN RISKS'!$C$6:$Z$8</definedName>
    <definedName name="_xlnm._FilterDatabase" localSheetId="1" hidden="1">'RESOLVED ISSUES'!$A$2:$M$2</definedName>
    <definedName name="Areas">#REF!</definedName>
    <definedName name="Bottom1" localSheetId="2">'OPEN RISKS'!#REF!</definedName>
    <definedName name="Bottom1">#REF!</definedName>
    <definedName name="FinancialImpact" localSheetId="2">'OPEN RISKS'!#REF!</definedName>
    <definedName name="FinancialImpact">#REF!</definedName>
    <definedName name="Newrow1" localSheetId="2">'OPEN RISKS'!#REF!</definedName>
    <definedName name="Newrow1">#REF!</definedName>
    <definedName name="OverallRisk" localSheetId="2">'OPEN RISKS'!$O$6:$O$6</definedName>
    <definedName name="OverallRisk">#REF!</definedName>
    <definedName name="_xlnm.Print_Area" localSheetId="2">'OPEN RISKS'!$C$1:$Z$6</definedName>
    <definedName name="_xlnm.Print_Titles" localSheetId="0">'CURRENT ISSUES'!$3:$3</definedName>
    <definedName name="_xlnm.Print_Titles" localSheetId="2">'OPEN RISKS'!$1:$6</definedName>
    <definedName name="ProbableImpact" localSheetId="2">'OPEN RISKS'!#REF!</definedName>
    <definedName name="ProbableImpact">#REF!</definedName>
    <definedName name="Resource">#REF!</definedName>
    <definedName name="Status">#REF!</definedName>
    <definedName name="Z_1BB52E66_BC53_4342_99B5_F93A811AA66E_.wvu.FilterData" localSheetId="0" hidden="1">'CURRENT ISSUES'!$A$3:$O$3</definedName>
    <definedName name="Z_1BB52E66_BC53_4342_99B5_F93A811AA66E_.wvu.PrintArea" localSheetId="0" hidden="1">'CURRENT ISSUES'!$A$1:$O$3</definedName>
    <definedName name="Z_1BB52E66_BC53_4342_99B5_F93A811AA66E_.wvu.PrintTitles" localSheetId="0" hidden="1">'CURRENT ISSUES'!$3:$3</definedName>
    <definedName name="Z_9E369971_9E74_455E_8F73_D903E6E30AE2_.wvu.FilterData" localSheetId="0" hidden="1">'CURRENT ISSUES'!$A$3:$O$3</definedName>
    <definedName name="Z_9E369971_9E74_455E_8F73_D903E6E30AE2_.wvu.PrintArea" localSheetId="0" hidden="1">'CURRENT ISSUES'!$A$1:$O$3</definedName>
    <definedName name="Z_9E369971_9E74_455E_8F73_D903E6E30AE2_.wvu.PrintTitles" localSheetId="0" hidden="1">'CURRENT ISSUES'!$3:$3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6" i="19" l="1"/>
  <c r="W8" i="10" l="1"/>
  <c r="O8" i="10"/>
  <c r="W20" i="19" l="1"/>
  <c r="O20" i="19"/>
  <c r="O14" i="19"/>
  <c r="C34" i="22" l="1"/>
  <c r="D34" i="22"/>
  <c r="B34" i="22"/>
  <c r="O42" i="19" l="1"/>
  <c r="W42" i="19"/>
  <c r="D22" i="22" l="1"/>
  <c r="C22" i="22"/>
  <c r="B22" i="22"/>
  <c r="E21" i="22"/>
  <c r="E20" i="22"/>
  <c r="E19" i="22"/>
  <c r="E18" i="22"/>
  <c r="E17" i="22"/>
  <c r="E16" i="22"/>
  <c r="E22" i="22" l="1"/>
  <c r="O26" i="19" l="1"/>
  <c r="W26" i="19"/>
  <c r="O27" i="19"/>
  <c r="O28" i="19"/>
  <c r="O18" i="19"/>
  <c r="W18" i="19"/>
  <c r="W7" i="10" l="1"/>
  <c r="O7" i="10"/>
  <c r="E39" i="22" l="1"/>
  <c r="E40" i="22"/>
  <c r="E38" i="22"/>
  <c r="C13" i="22"/>
  <c r="D13" i="22"/>
  <c r="B13" i="22"/>
  <c r="E12" i="22"/>
  <c r="E33" i="22"/>
  <c r="C6" i="22"/>
  <c r="D6" i="22"/>
  <c r="B6" i="22"/>
  <c r="E29" i="22"/>
  <c r="E30" i="22"/>
  <c r="E31" i="22"/>
  <c r="E32" i="22"/>
  <c r="E28" i="22"/>
  <c r="E4" i="22"/>
  <c r="E5" i="22"/>
  <c r="E3" i="22"/>
  <c r="E10" i="22"/>
  <c r="E11" i="22"/>
  <c r="E9" i="22"/>
  <c r="E34" i="22" l="1"/>
  <c r="E13" i="22"/>
  <c r="E41" i="22"/>
  <c r="E6" i="22"/>
  <c r="O36" i="19"/>
  <c r="W36" i="19"/>
  <c r="O63" i="19" l="1"/>
  <c r="W63" i="19"/>
  <c r="O17" i="19" l="1"/>
  <c r="W17" i="19"/>
  <c r="O8" i="19" l="1"/>
  <c r="W8" i="19"/>
  <c r="W34" i="19"/>
  <c r="O34" i="19"/>
  <c r="W32" i="19"/>
  <c r="O32" i="19"/>
  <c r="W31" i="19"/>
  <c r="O31" i="19"/>
  <c r="W30" i="19"/>
  <c r="O30" i="19"/>
  <c r="O33" i="19"/>
  <c r="W33" i="19"/>
  <c r="W43" i="19" l="1"/>
  <c r="O43" i="19"/>
  <c r="O25" i="19" l="1"/>
  <c r="W25" i="19"/>
  <c r="O62" i="19" l="1"/>
  <c r="W62" i="19"/>
  <c r="W61" i="19" l="1"/>
  <c r="O61" i="19"/>
  <c r="W60" i="19"/>
  <c r="O60" i="19"/>
  <c r="W59" i="19"/>
  <c r="O59" i="19"/>
  <c r="W58" i="19"/>
  <c r="O58" i="19"/>
  <c r="W57" i="19"/>
  <c r="O57" i="19"/>
  <c r="W56" i="19"/>
  <c r="O56" i="19"/>
  <c r="W55" i="19"/>
  <c r="O55" i="19"/>
  <c r="W54" i="19"/>
  <c r="O54" i="19"/>
  <c r="W53" i="19"/>
  <c r="O53" i="19"/>
  <c r="W52" i="19"/>
  <c r="O52" i="19"/>
  <c r="W51" i="19"/>
  <c r="O51" i="19"/>
  <c r="W50" i="19"/>
  <c r="O50" i="19"/>
  <c r="W49" i="19"/>
  <c r="O49" i="19"/>
  <c r="W48" i="19"/>
  <c r="O48" i="19"/>
  <c r="W47" i="19"/>
  <c r="O47" i="19"/>
  <c r="W46" i="19"/>
  <c r="O46" i="19"/>
  <c r="W45" i="19"/>
  <c r="O45" i="19"/>
  <c r="O39" i="19" l="1"/>
  <c r="W39" i="19"/>
  <c r="W41" i="19"/>
  <c r="O37" i="19"/>
  <c r="W37" i="19"/>
  <c r="O29" i="19"/>
  <c r="W29" i="19"/>
  <c r="W21" i="19"/>
  <c r="O21" i="19"/>
  <c r="O9" i="19" l="1"/>
  <c r="W13" i="19" l="1"/>
  <c r="O13" i="19"/>
  <c r="W11" i="19"/>
  <c r="O11" i="19"/>
</calcChain>
</file>

<file path=xl/sharedStrings.xml><?xml version="1.0" encoding="utf-8"?>
<sst xmlns="http://schemas.openxmlformats.org/spreadsheetml/2006/main" count="960" uniqueCount="480">
  <si>
    <t>1 - Rare</t>
  </si>
  <si>
    <t>A - Minor</t>
  </si>
  <si>
    <t>5 - Almost certain</t>
  </si>
  <si>
    <t>E - Catastrophic</t>
  </si>
  <si>
    <t>4 - Likely</t>
  </si>
  <si>
    <t>D - Critical</t>
  </si>
  <si>
    <t>3 - Possible</t>
  </si>
  <si>
    <t>C - Major</t>
  </si>
  <si>
    <t>2 - Unlikely</t>
  </si>
  <si>
    <t>B - Moderate</t>
  </si>
  <si>
    <t>Date updated</t>
  </si>
  <si>
    <t>Action progress</t>
  </si>
  <si>
    <t>Action owner</t>
  </si>
  <si>
    <r>
      <t xml:space="preserve">Risk actions
</t>
    </r>
    <r>
      <rPr>
        <b/>
        <sz val="9"/>
        <color indexed="9"/>
        <rFont val="Arial"/>
        <family val="2"/>
      </rPr>
      <t>(mitigations)</t>
    </r>
  </si>
  <si>
    <t>Current/net impact score</t>
  </si>
  <si>
    <t>Controls</t>
  </si>
  <si>
    <t>Risk category</t>
  </si>
  <si>
    <t>Risk ID</t>
  </si>
  <si>
    <t>Medium</t>
  </si>
  <si>
    <t>Low</t>
  </si>
  <si>
    <t>Updates</t>
  </si>
  <si>
    <t>Respond and Monitor</t>
  </si>
  <si>
    <t>Identification</t>
  </si>
  <si>
    <t>High</t>
  </si>
  <si>
    <t>&lt;----------------------------------- IMPACT -------------------------------------&gt;</t>
  </si>
  <si>
    <t>Risk Matrix</t>
  </si>
  <si>
    <t>Title:</t>
  </si>
  <si>
    <t>Current/net likelihood score</t>
  </si>
  <si>
    <t>Target impact score</t>
  </si>
  <si>
    <t>Target likelihood score</t>
  </si>
  <si>
    <t>Political</t>
  </si>
  <si>
    <t>Legal</t>
  </si>
  <si>
    <t>Economic</t>
  </si>
  <si>
    <t>Risk area</t>
  </si>
  <si>
    <t>Date identified</t>
  </si>
  <si>
    <t>Identified by</t>
  </si>
  <si>
    <t>Risk owner</t>
  </si>
  <si>
    <t>Current/net risk level</t>
  </si>
  <si>
    <t>Current/net value of risk</t>
  </si>
  <si>
    <t>Target risk level</t>
  </si>
  <si>
    <t>Target value of risk</t>
  </si>
  <si>
    <t>Risk status</t>
  </si>
  <si>
    <t>Resourcing</t>
  </si>
  <si>
    <t>Communication</t>
  </si>
  <si>
    <t>Contracts</t>
  </si>
  <si>
    <t>Programme Allocation</t>
  </si>
  <si>
    <t>Wider economy</t>
  </si>
  <si>
    <t>Project mix</t>
  </si>
  <si>
    <t>Relationship Management</t>
  </si>
  <si>
    <t>Programme Governance</t>
  </si>
  <si>
    <t>Performance Measurement</t>
  </si>
  <si>
    <t>Social</t>
  </si>
  <si>
    <t>Technological</t>
  </si>
  <si>
    <t>Monthly programme reporting in place for all projects; top risks identified</t>
  </si>
  <si>
    <t>Frequent in depth reviews / attendance at project boards carried out on all key programmes</t>
  </si>
  <si>
    <t>Funding tracker in place to highlight status / progress or all agreements</t>
  </si>
  <si>
    <t>All GD3 submissions assessed against Strategic fit; Value for money; Deliverability criteria</t>
  </si>
  <si>
    <t>Standard template in place for monthly project reporting</t>
  </si>
  <si>
    <t>Open</t>
  </si>
  <si>
    <t>All project leads</t>
  </si>
  <si>
    <t>Monthly project highlight reporting</t>
  </si>
  <si>
    <t>Dave Nicholls</t>
  </si>
  <si>
    <t>LGF Funding</t>
  </si>
  <si>
    <t>2016/17 Profile Finance Report tracker in place; quarterly profile in place</t>
  </si>
  <si>
    <t>Simon Ablewhite</t>
  </si>
  <si>
    <t>All business case submissions are assessed against:
- SSLEP Full Business Case Assessment template
- "green book guidance checklist for assessing business cases"</t>
  </si>
  <si>
    <t>Quarterly profiling introduced for all projects.
Review to identify areas that can be brought forward in progress (see also Risk ID 5)</t>
  </si>
  <si>
    <t>Regular review with Legal lead in place</t>
  </si>
  <si>
    <t>GD3 schemes agreed; additional basket of alternative schemes also identified</t>
  </si>
  <si>
    <t>2017/18 Profile Finance Report tracker in place; quarterly profile in place</t>
  </si>
  <si>
    <t>Closed</t>
  </si>
  <si>
    <t>In Control</t>
  </si>
  <si>
    <t>Quarterly profiling in place for all projects.
Early identification of pipeline projects
London Mill, Leek schemes &amp; Rugeley Town Centre Ph 2, identified as projects that will not progress</t>
  </si>
  <si>
    <t>SSLEP Use</t>
  </si>
  <si>
    <t>Risk Statement</t>
  </si>
  <si>
    <t>As a result of insufficient or inappropriate resources being assigned to projects, there is a possibility delivery may be delayed, which would have the effect of uncertainty, slippage and inability to attain stated benefits</t>
  </si>
  <si>
    <t>As a result of lack of or poor communications between delivery teams, partners and CDGD Board, both internally &amp; externally, there is a possibility of bypassing established governance framework and loss of focus on deliverables, which would have the effect of overspend / underspend of expenditure, lack of clear management and lack of accountable governance</t>
  </si>
  <si>
    <t>As a result of failure to contract projects to deliver and / or slippage of funding approvals, there is a possibility of failing to deliver projects and outputs within the agreed time frame or budget</t>
  </si>
  <si>
    <t>As a result of Programme allocation only up to 100%, there is a possibility of no over programming to allow for slippage / project changes, which would have the effect of Programme being unable to recover from slippages / failure of individual project deliverables</t>
  </si>
  <si>
    <t>As a result of not having the right mix of focused projects, there is a possibility of the Programme not being able to deliver the agreed outputs, which could have the effect of the Programme missing its energy, housing, jobs, skills targets</t>
  </si>
  <si>
    <t>As a result of a significant proportion of the Programme being reliant upon private sector developers, without a robust relationship management there is a possibility that developers do not perform according to contract, which would have the effect of the Programme missing its energy, housing, jobs, skills targets</t>
  </si>
  <si>
    <t>As a result of no robust appraisal of business cases or lack of expertise to challenge projects and oversee delivery, there is a possibility of the Programme underperforming, which would have the effect of overspends / underspends / under achievement of outputs</t>
  </si>
  <si>
    <t>As a result of inadequate systems in place to capture, monitor &amp; report programme performance, there is a possibility of being unable to accurately measure progress and  stated benefits, which would have the effect of inaccurate reporting</t>
  </si>
  <si>
    <t>There is a risk that the 16/17 LGF funding profile will be significantly underspent. As a result of a number of projects not progressing to original timescale there is a possibility of future LGF funding being cut back if current years profile is not met</t>
  </si>
  <si>
    <t>There is a risk that the 17/18 LGF funding profile will be significantly underspent. As a result of a number of projects not progressing to original timescale and GD3 profile from DCLG larger than expected for 17/18, there is a possibility of future LGF funding being cut back if current years profile is not met</t>
  </si>
  <si>
    <t>As a result of over optimism of benefits achievement, there is a possibility of the CDGD programme over estimating the forecast benefits, which would have the affect of the programme missing agreed LEP targets</t>
  </si>
  <si>
    <t>As a result of no deadlines and/or weak clawback clauses in the funding agreement, there is a possibility that failing schemes cannot be withdrawn in a timely manner, which would have the affect of blocking potential investment in other 'ready to go' schemes that can could deliver same or enhanced outputs</t>
  </si>
  <si>
    <t>As a result of lack of visibility / understanding of availability of LEP funding sources, there is a possibility that weaker schemes will be considered for inclusion in the CDGD programme, at the expense of unknown stronger candidates, which would have the affect of the LEP failing to maximise its forecast outputs</t>
  </si>
  <si>
    <t>As a result of the current national review of LEPs, there is a possibility of uncertainty around the future of the CDGD programme in general, which would have an impact on governance, programme investment and outputs</t>
  </si>
  <si>
    <t>CDGD PAG</t>
  </si>
  <si>
    <t>SSLEP PAG risk team</t>
  </si>
  <si>
    <t>Monthly highlight review at CDGD PAG</t>
  </si>
  <si>
    <t>Monthly highlight review at CDGD PAG.
CDGD PAG restructured to focus on assurance and strategic areas</t>
  </si>
  <si>
    <t>Reviewed monthly at CDGD PAG</t>
  </si>
  <si>
    <t>All business cases to be reviewed prior to presentation at CDGD PAG</t>
  </si>
  <si>
    <t>Monthly reporting summarised for CDGD PAG; full reports available on request
Outputs monitored monthly; request to Gestamp to ensure Bericote jobs outputs - data now received
No longer a key risk to the programme</t>
  </si>
  <si>
    <t>Monthly reporting to CDGD PAG
Project Slippage schemes identified and included within 16/17 LGF programme
Overall 16/17 outcome = £0.245m (0.7%) slippage
Given GD3 funding profile from Gov't; potential 17/18 could have similar risk</t>
  </si>
  <si>
    <t>Initial report and outlook to June CDGD PAG
Executive Group (Oct 17) agreed to run an open call for initiatives to refresh pipeline and identify suitable alternative schemed; recommendations to be presented to Exec Group February 2018
Exec Group approved SME Expansion Support business case, February 2018; to be utilised to ensure 17/18 spend profile met</t>
  </si>
  <si>
    <t>Quarterly review of all scheme outputs, coincide with national LGF reporting</t>
  </si>
  <si>
    <t>Individual scheme review of outputs with all project leads. Report back to CDGD PAG</t>
  </si>
  <si>
    <t>2018/19 Profile Finance Report tracker in place; quarterly profile in place</t>
  </si>
  <si>
    <t>Quarterly profiling in place for all CDGD projects.
Early identification of current pipeline projects to alternatively fund from grant slippage</t>
  </si>
  <si>
    <t>SSLEP website details assurance framework.
Open call comms distributed widely via email, website and social media</t>
  </si>
  <si>
    <t>Ensure effective, timely and widely distributed  communications in place for pipeline submission requests</t>
  </si>
  <si>
    <t xml:space="preserve">Standard funding agreement template in place, agreed with Legal team
Programme consultant reviewing effectiveness of template </t>
  </si>
  <si>
    <t xml:space="preserve">Regular reviews at regional &amp; national level
SSLEP Executive Board responsible for determining local submission </t>
  </si>
  <si>
    <t>Expected Completion date</t>
  </si>
  <si>
    <t>GPF</t>
  </si>
  <si>
    <t>LA Accountable Body &amp; GPF Steering Group</t>
  </si>
  <si>
    <t>LGF capital re. the Skills Equipment Fund round 1</t>
  </si>
  <si>
    <t>The provider may not achieve its targets</t>
  </si>
  <si>
    <t>South Staffordshire College</t>
  </si>
  <si>
    <t>NSCG</t>
  </si>
  <si>
    <t>Staffordshire University</t>
  </si>
  <si>
    <t>Stoke-on-Trent College</t>
  </si>
  <si>
    <t>Perkins Engines Stafford</t>
  </si>
  <si>
    <t>Advanced Manufacturing Mechanical &amp; Electrical Centres</t>
  </si>
  <si>
    <t>Embedding Technical Capabilities Project</t>
  </si>
  <si>
    <t>Technical &amp; Curriculum Development Project</t>
  </si>
  <si>
    <t>ESEG</t>
  </si>
  <si>
    <t>12//6/2018</t>
  </si>
  <si>
    <t>Failure to spend the allocated 2018/19 budget before the year end.</t>
  </si>
  <si>
    <t>The risk of allocating funding to projects that are not in line with LEP priorities.</t>
  </si>
  <si>
    <t>The risk of allocating £25,000 to the Careers Co for 2018/19 and they will not spend the allocation having carried forward £11,415.31 from 2017/18.</t>
  </si>
  <si>
    <t xml:space="preserve">Concerns that the Core funds are funding 2 year projects without the certainty that we have future funding. </t>
  </si>
  <si>
    <t>Ensure governance is in place and applicants confirm via funding request form.</t>
  </si>
  <si>
    <t>Making allocations prior to business case approvals e.g. Industrial Strategy, ME DIT Challenge Fund.</t>
  </si>
  <si>
    <t>Uncertainty of LEP Review and ability to allocate funds going forward.</t>
  </si>
  <si>
    <t>LEP Funding Group</t>
  </si>
  <si>
    <t>Chris McCann</t>
  </si>
  <si>
    <t>John Broad</t>
  </si>
  <si>
    <t>Ongoing</t>
  </si>
  <si>
    <t>The Careers Co carry over relates to original commencement of claims over the academic year straggling our financial year.</t>
  </si>
  <si>
    <t>To get further guidance from HM Government.</t>
  </si>
  <si>
    <t>Reviewed at monthly Funding Group</t>
  </si>
  <si>
    <t>Jacqui Casey</t>
  </si>
  <si>
    <t>£11,413 has now been utilised + £6,000 of new allocation</t>
  </si>
  <si>
    <t>Amended form in use</t>
  </si>
  <si>
    <t>Financial</t>
  </si>
  <si>
    <t>Governance</t>
  </si>
  <si>
    <t>LEP Funding Group scheduled to meet monthly to review all activities</t>
  </si>
  <si>
    <t>Some projects require CF such as Mgt and Admin to cover LEP staff payment, and Careers Co that runs by school calendar not the financial year.</t>
  </si>
  <si>
    <t>Programme delivery</t>
  </si>
  <si>
    <t>GPF Steering Group monthly review</t>
  </si>
  <si>
    <t xml:space="preserve">monthly project review in place to March 19 followed by quarterly reviews, project reviewed at monthly S&amp;E management meetings </t>
  </si>
  <si>
    <t xml:space="preserve">agree any remedial actions with the provider following review </t>
  </si>
  <si>
    <t>David Poole</t>
  </si>
  <si>
    <t>Review to identify all additional projects that can  be brought forward in progress
GD3 bid included basket of schemes
Open call to refresh pipeline held December 2017
Further open call held September 2018</t>
  </si>
  <si>
    <t>LEP governance</t>
  </si>
  <si>
    <t>Board mandated governance sub group</t>
  </si>
  <si>
    <t xml:space="preserve">Board mandated sub group (agreed 18 Oct 2018) comprising: LEP Chair, Audit &amp; Finance Committee Chair &amp; match-funding partners (LEP Accountable Body &amp; City Council). </t>
  </si>
  <si>
    <t>Secretariat working with LEP Network to commission legal advice on incorporation and draft template on potential articles of association.
Sub Group created to lead process
Regular reports to Executive Board</t>
  </si>
  <si>
    <t>Interim Partnership Manager</t>
  </si>
  <si>
    <t>Executive Board</t>
  </si>
  <si>
    <t>Executive Board provided geographies statement to deadline and, through the Chair and partner organisations, has continued to engage with partner LEPs and with government as requested.</t>
  </si>
  <si>
    <t>Chair/Interim Partnership Manager</t>
  </si>
  <si>
    <t>LEP Chair/Interim Partnership Manager</t>
  </si>
  <si>
    <t>10/12/.2018</t>
  </si>
  <si>
    <t>Partnership decisions are not made in a timely manner causing delays in the ability of the LEP to:  respond to threats to project delivery timetables, creating slippage on programme delivery profiles; and act upon opportunities to increase resources to the partnership.</t>
  </si>
  <si>
    <t>A small secretariat and a set of business-led sub-groups are in place, which have clear roles and responsibilities and which operate in accordance with an agreed scheme of delegation, reporting to the Executive Board.</t>
  </si>
  <si>
    <t>The agreed scheme of delegation operates within a clear reporting framework, ensuring decision-making is transparent and accountable.</t>
  </si>
  <si>
    <t>All Sub Group Chairs</t>
  </si>
  <si>
    <t>ongoing</t>
  </si>
  <si>
    <t>Loss of Executive Board knowledge due to several private sector board members potentially due to rotate in July 2019</t>
  </si>
  <si>
    <t>Executive Board Terms of reference provides an opportunity to reduce a significant turnover of members by enabling members to seek re-nomination to the Board for a second 3 year term.</t>
  </si>
  <si>
    <t>The LEP Review requires all LEPs to review their governance arrangements and move to incorporated body status by 1 April 2019. Financial penalties may be incurred by LEPs which do not meet this deadline. E.g. prevention of access to new funding.</t>
  </si>
  <si>
    <t>Red</t>
  </si>
  <si>
    <t>Amber</t>
  </si>
  <si>
    <t>Green</t>
  </si>
  <si>
    <t>Total</t>
  </si>
  <si>
    <t>Strategic</t>
  </si>
  <si>
    <t>CDGD</t>
  </si>
  <si>
    <t>Skills</t>
  </si>
  <si>
    <t>Funding Group</t>
  </si>
  <si>
    <t>SSLEP</t>
  </si>
  <si>
    <t>LEP Funding Group scheduled to meet monthly to review</t>
  </si>
  <si>
    <t>Nigel Senior</t>
  </si>
  <si>
    <t>Regular review at ESIF sub-committee</t>
  </si>
  <si>
    <t>Given the emergence of key projects at Keele, i54 and Spode the bids have to be ready for the last call expected in May/June 2019</t>
  </si>
  <si>
    <t>There is a risk of not reaching full commitment of ERDF by the Spring ERDF call. Currently we have about £17.9m still to commit and whilst we know where most of this could go bids still have to be submitted by partners and progressed through the ERDF gateway assessment. Any residual allocation left after this call will be returned to DCLG for a nation-wide call and lost to addressing local priorities.</t>
  </si>
  <si>
    <t>ESIF</t>
  </si>
  <si>
    <t>LEP Network-commissioned legal advice received. Sub group established to determine and enact requirements. Company structure &amp; articles agreed by Board and first 8 directors signed up 7 March 2019</t>
  </si>
  <si>
    <t>There is a risk regarding  funding profile of projects and the programme as a whole as partners encounter challenges in delivering their projects and have to make adjustments.</t>
  </si>
  <si>
    <t xml:space="preserve">Monitor. The mid programme stage spend target at December 2018 has been achieved. </t>
  </si>
  <si>
    <t>GPF pipeline over-subscribed</t>
  </si>
  <si>
    <t>Utilise GPF panel to consider projects in competitive bidding process as necessary</t>
  </si>
  <si>
    <t>The LEP Review will require four further private sector board members to be added to the board in order to achieve the required private-public balance. The timing of this will further assist in 'staggering' the rotation dates of board members.</t>
  </si>
  <si>
    <t>Complete</t>
  </si>
  <si>
    <t>Awaiting outcome of LEP Review geography
Position to be reviewed at April Funding Group</t>
  </si>
  <si>
    <t xml:space="preserve">Approximately £21.2 m depends on extensions being agreed with ESFA &amp; Big Lottery Opt In programmes As there is no second phase of DWP more resource can be put into Big Lottery and ESFA along with a range of local open call projects </t>
  </si>
  <si>
    <t>Audit &amp; Finance Group</t>
  </si>
  <si>
    <t>LEP strategy</t>
  </si>
  <si>
    <t xml:space="preserve">Delay in receipt of additional £300k Core Funding for 2018/19 &amp; 2019/20 (see Risk ID 2) means that LEP is undertaking work at risk in order to develop the Local Industrial Strategy (LIS) by Government's timetable of December 2019. Any delay in LIS production could impact upon ability to access forthcoming funding incl. UK Shared Prosperity Funds. If the additional Core funds do not arrive in a timely fashion, LEP will need to find funding and resources from else where.   </t>
  </si>
  <si>
    <t>See Risk ID2</t>
  </si>
  <si>
    <t>See Risk ID2 resolution lies in the hands of government/SoS.</t>
  </si>
  <si>
    <t>Unknown</t>
  </si>
  <si>
    <t>Strategic 2</t>
  </si>
  <si>
    <t>CDGD 18</t>
  </si>
  <si>
    <t>LGF funding</t>
  </si>
  <si>
    <t>Very low LGF spend in Q1 2019/20.  There is a risk that  uncertainty around the spend profile of some schemes (e.g. City Centre Access Programme) will result in poor visibility of spend profile and an accrual of unspent funds.</t>
  </si>
  <si>
    <t>Reputational</t>
  </si>
  <si>
    <t xml:space="preserve">Quarterly finance review of all scheme spend.
Monthly reporting to PAG.
</t>
  </si>
  <si>
    <t>Programme/
Reputational</t>
  </si>
  <si>
    <t>Review forecasts regularly (in line with Outputs Monitoring best practice guidance) with scheme leads.</t>
  </si>
  <si>
    <t xml:space="preserve">Deadlines to be applied to schemes that are not progressing.  </t>
  </si>
  <si>
    <t>SA/SP</t>
  </si>
  <si>
    <t>There is a risk that 4 schemes (2 of which are very large) in the current programme may fail to progress. This could severely impact on the LEP's ability to spend the LGF grant and to attain the required outputs.</t>
  </si>
  <si>
    <t>Scheme of Delegation was signed on 18/7/2019</t>
  </si>
  <si>
    <t xml:space="preserve">Finance </t>
  </si>
  <si>
    <t>Reputation/
regulatory</t>
  </si>
  <si>
    <t>3 x Finance audits are taking place in key LEP streams</t>
  </si>
  <si>
    <t>Regulatory</t>
  </si>
  <si>
    <t>Finance leads</t>
  </si>
  <si>
    <t>Working practices</t>
  </si>
  <si>
    <t>Active Projects Overview presented at monthly CDGD PAG
Recently speculative builds have been completed at Bericote Four Ashes and Meaford. Lichfield Park construction commenced 11 Feb 2019) - PR event held on 18th Feb. Practical Completion is due Q3 2019. Tightening of future funding agreements re timings and clawback will help to mitigate. Revised funding agreement drafted by Legal -  to be applied to the 6 new schemes.</t>
  </si>
  <si>
    <t>Reviewed at monthly Funding Group.   Scheme of Delegation was signed at the LEP Executive 18/7/19</t>
  </si>
  <si>
    <t>Prompt submission of forms
To be brought to immediate attention of the Funding Group.  Scheme of Delegation includes an annual process for all project development activity.</t>
  </si>
  <si>
    <t>Legal / Economic</t>
  </si>
  <si>
    <t>Legal ensuring mitigation measures in place</t>
  </si>
  <si>
    <t>Legal maintaining dialogue with Stoke City Council and their legal representation.</t>
  </si>
  <si>
    <t>Programme Manager</t>
  </si>
  <si>
    <t xml:space="preserve">Audits have been completed, no issues:
LGF and Growth Hub: audited as substantial assurance;
Core Funding/Implementation Review: audited as adequate assurance.
CLOSE RISK
</t>
  </si>
  <si>
    <t>As a result of a number of projects not progressing to original timescale, there is a possibility that the 19/20 and 20/21 LGF funding profile will be significantly underspent, which would have the affect of future LGF funding being cut back</t>
  </si>
  <si>
    <r>
      <t xml:space="preserve"> </t>
    </r>
    <r>
      <rPr>
        <sz val="9"/>
        <rFont val="Arial"/>
        <family val="2"/>
      </rPr>
      <t>Form updated.
Checks to be carried out by Jacqui Casey/Sharon Palphreyman/Sam Hicks and report back to Funding Group</t>
    </r>
  </si>
  <si>
    <t>Reputation</t>
  </si>
  <si>
    <t>As a result of wider economic trends e.g. economic downturn, there is a possibility of developers being less likely to undertake speculative developments which could have the effect of Programme not meeting its objectives
THIS RISK HAS BEEN MERGED WITH RISK 13 TO COVER ALL ECONOMICAL AND POLITICAL CLIMATES WHICH COULD IMPACT THE PROGRAMME BUT OVER WHICH LEP HAS NO CONTROL</t>
  </si>
  <si>
    <t xml:space="preserve">Keep PAG and Exec Board aware of  slippage, delays and risk of underspend. 
Work closely with project leads to keep sight of progress, issues and risks.
</t>
  </si>
  <si>
    <t>Managed within the Strategic Risk Register (see comment under Risk Statement)</t>
  </si>
  <si>
    <t>LEP Review &amp; Implementation Grant not being fully received.  JC commented it is already detailed as Risk No 6 on the Strategic Risk Register</t>
  </si>
  <si>
    <t>Mark Connell</t>
  </si>
  <si>
    <t>Updates through ESIF Committee and TA to action</t>
  </si>
  <si>
    <t>Need to ensure that committed monies are defrayed and that any new funding opportunities are maximised.</t>
  </si>
  <si>
    <t>Finance/
Delivery</t>
  </si>
  <si>
    <t>SSLEP Executive Board</t>
  </si>
  <si>
    <t xml:space="preserve">Monitor usage of the contract </t>
  </si>
  <si>
    <t>SPMG</t>
  </si>
  <si>
    <t>Call-off Contract - we pay for services as we use them, no retainer fee.</t>
  </si>
  <si>
    <r>
      <t xml:space="preserve">LEP Partnership Manager is retired at end of December 2018 and 3 staff on temporary contracts which finish between May &amp; July 2019.  Outcome of LEP Review is still emerging, leading partners to delay a decision to recruit </t>
    </r>
    <r>
      <rPr>
        <sz val="9"/>
        <color rgb="FFFF0000"/>
        <rFont val="Arial"/>
        <family val="2"/>
      </rPr>
      <t xml:space="preserve"> </t>
    </r>
    <r>
      <rPr>
        <sz val="9"/>
        <rFont val="Arial"/>
        <family val="2"/>
      </rPr>
      <t>for new LEP Director. Potential gap creates difficulties in delivering in a timely manner on LEP Review and wider LEP work programme.</t>
    </r>
  </si>
  <si>
    <t>LEP Executive Board</t>
  </si>
  <si>
    <t>The college has achieved its KPIs. Apprenticeship growth 139 (target 132), new learners assisted 87 (target 82)</t>
  </si>
  <si>
    <t>The university has significantly exceeded its KPIs. Apprenticeship growth 751 (target 387), new learners assisted 0 (target 0)</t>
  </si>
  <si>
    <t>The college has achieved its KPIs. Apprenticeship growth 155 (target 75), new learners assisted 779 (target 155)</t>
  </si>
  <si>
    <t>11.Feb.2020</t>
  </si>
  <si>
    <t>A new independent technical appraiser has been procured and  contracted on a  lower contract value than the previous appraiser.   As we don't have sight of future demand there is a risk that volume of work may exceed the contract value, increasing costs</t>
  </si>
  <si>
    <t>Operate a scheme of delegation and developed the LIS.</t>
  </si>
  <si>
    <t>Reviewed what funding goes against in line with LIS delivery.  Worked over course of year for funding post 2020/21.</t>
  </si>
  <si>
    <t>Comprehensively reviewed our governance.</t>
  </si>
  <si>
    <t>10.03.2020</t>
  </si>
  <si>
    <t>Resources</t>
  </si>
  <si>
    <t>SSLEP delivery</t>
  </si>
  <si>
    <t>12.03.2020</t>
  </si>
  <si>
    <t>Audit &amp; Finance Committee</t>
  </si>
  <si>
    <t>Strategic 8</t>
  </si>
  <si>
    <t>Strategic 9</t>
  </si>
  <si>
    <t>Government  advice</t>
  </si>
  <si>
    <t xml:space="preserve">Interim Partnership Manager put in place 3 December 2018 enabling handover. Governance review, including move to incorporated body and review of secretariat requirements has been undertaken.      JD for recruitment of Chief Executive Officer has been agreed by the new LEP Chair. </t>
  </si>
  <si>
    <t>Delivery
Economy</t>
  </si>
  <si>
    <t>Note Government advice re mitigations.
Government process to mitigate against impact on the economy. Internally: apply remote working practices and other government advice to ensure continued working of SSLEP secretariat</t>
  </si>
  <si>
    <t>JC/SP/
LEP Chair</t>
  </si>
  <si>
    <t>Engage with BEIS - push for extension of timescales for spend
Lobby ministers
Engage with support groups such as LEP network</t>
  </si>
  <si>
    <t>Covid-19 -  Live schemes: impact on programme delivery; impact on schemes' ability to spend LGF grant within deadline if work is delayed or halted. Pending schemes: sponsors are nervous of signing up to milestones and spend profiles which will in most cases be impacted by Covid-19</t>
  </si>
  <si>
    <t>Nigel senior</t>
  </si>
  <si>
    <t>TA Team</t>
  </si>
  <si>
    <t>Impact</t>
  </si>
  <si>
    <t>Outline bids received for Keele, i54 and Spode.
Risk closed (it has, in part, materialised)</t>
  </si>
  <si>
    <t>Outside of the Opt Ins, the SSLEP ESIF Committee has been asked to inform DWP about priorities for a final (Summer 2019) Open Call for bids.
Close risk - we are progressing new calls for ESF</t>
  </si>
  <si>
    <t>Continue to monitor.
Close risk - this has been taken over by Covid-19</t>
  </si>
  <si>
    <t>ESIF 5</t>
  </si>
  <si>
    <t>A revised Scheme of Delegation was approved at the 18 July Board meeting. Operational Sub-Group review has been completed, with Chairs appointed and revised ToRs for all groups including Audit &amp; Finance Group and Strategic Programme Management Group agreed by Board. In line with the governance deep dive outcomes, PAG has been discontinued and the SPMG role was strengthened. This risk has been mitigated and it is proposed that this risk is CLOSED</t>
  </si>
  <si>
    <t>Group Assigned to</t>
  </si>
  <si>
    <t>Exec Board</t>
  </si>
  <si>
    <t xml:space="preserve">New Board Member Skills and Experience discussed at 18 July 2019 Board.  Advert for new Board Members was issued in September 2019 with a good return. Four new Board Members are now in place . and the recruitment of the new Chair is complete. as this was an internal appointment, one further private sector board Director's place remains under active recruitment and will be filled as soon as possible. . The restructured Board has a broad skills set. New sub group arrangements included 'doubling up' arrangements (through chair and vice chair board appointments) to significantly strengthen resilience going forward. This risk is considered to be fully mitigated and 19 March LEP Board proposed closure.  </t>
  </si>
  <si>
    <t>LEP Chair</t>
  </si>
  <si>
    <t>COVID 19 Coronavirus - impact on resources and programme delivery</t>
  </si>
  <si>
    <t>See Risk ID2
Response to all LEPs required Partnerships to provide position statement on local resolution of geographies issue by 12 December 2019 and now a further position statement by 28 February 2020. Local resolution at this stage would only release £100k.  Local Resolution is not possible in SSLEP's case so all funding is likely to be lost. New govt (post election) will determine outcome and any further penalties for non-compliance. LEP Core budget has been protected for use against the LIS (which is essential to drawing down of future funds) which has led to further delay in the staff recruitment due to lack of funds.  This funding is no longer available to the LEP. The LEP Board of 19 March 2020 proposed closure of this risk.</t>
  </si>
  <si>
    <r>
      <t xml:space="preserve">SSLEP Secretariat has a business continuity plan in place and this is working well so far.  The Programme Manager is assessing the impact upon current programme delivery ensuring that 20/21 spend profiles are as accurate as possible and keeping in touch with BEIS on key issues arising. 
</t>
    </r>
    <r>
      <rPr>
        <b/>
        <sz val="9"/>
        <rFont val="Arial"/>
        <family val="2"/>
      </rPr>
      <t>CLOSE RISK</t>
    </r>
    <r>
      <rPr>
        <sz val="9"/>
        <rFont val="Arial"/>
        <family val="2"/>
      </rPr>
      <t xml:space="preserve"> - risk is being managed as part of BAU</t>
    </r>
  </si>
  <si>
    <r>
      <t xml:space="preserve">Option to retain Interim Partnership Manager until end of March 2020 has been put in place by SCC. Work to review resources and future secretariat requirements was completed. Future team was agreed by Board on 18 July 2019 however the lack of partner support to resource the required team presents the most significant risk to the partnership. Partnership Manager is realigning existing resources to support new team requirements where possible &amp; seeking new funding partner arrangements.  New Independent Technical Appraisers, a new Programme Manager, the LEP Strategy &amp; Research Officer, Business Engagement Officer (part funded by the Chambers of Commerce partner) and Project Officer are now in place. The Interim Partnership Manager is now progressing the PR and marketing support. 
</t>
    </r>
    <r>
      <rPr>
        <b/>
        <sz val="9"/>
        <rFont val="Arial"/>
        <family val="2"/>
      </rPr>
      <t>CLOSE RISK - appointment of CEO is covered by Risk 8, other team members have been recruited.</t>
    </r>
  </si>
  <si>
    <t>15.06.2020</t>
  </si>
  <si>
    <t>Audit &amp; Finance</t>
  </si>
  <si>
    <t>Delivery</t>
  </si>
  <si>
    <t>Strategy/tender</t>
  </si>
  <si>
    <r>
      <t>BEIS has reported that Minister will now determine geographies.
03/04/19 Minister asked LEPs to revisit opportunity to reach agreement locally &amp; meet with him in May to review.  
The most recent date that Acting Chair has liaised with govt was by letter to BEIS &amp; MHCLG in October 2019.  Govt has requested a further position statement on local resolution by 12 Dec 2019. All District Council partners agreed to become Board Directors/Alternates in June 2019, although, as of 4 Dec 2019 Cannock Chase DC has written to former Ministers (Berry &amp; Nahawi) stating a preference to be included in GBSLEP only. A further letter has been received from Ministers (Berry &amp; Nahawi) requesting that LEPs make a further attempt at local resolution and report back by 27 February 2020. A meeting took place between SSLEP and GBSLEP &amp; WLEP Chairs on 19 February 2020 and resulted in a further letter send advising that local resolution was not possible. Ministerial response is now likely to be aligned with the publication of the Devolution White Paper however removal of overlaps continues to be govt policy</t>
    </r>
    <r>
      <rPr>
        <sz val="9"/>
        <color rgb="FFFF0000"/>
        <rFont val="Arial"/>
        <family val="2"/>
      </rPr>
      <t>.</t>
    </r>
    <r>
      <rPr>
        <sz val="9"/>
        <rFont val="Arial"/>
        <family val="2"/>
      </rPr>
      <t xml:space="preserve">
</t>
    </r>
    <r>
      <rPr>
        <b/>
        <sz val="9"/>
        <rFont val="Arial"/>
        <family val="2"/>
      </rPr>
      <t>MOVE TO ISSUES LOG</t>
    </r>
  </si>
  <si>
    <t>GPF 3</t>
  </si>
  <si>
    <t xml:space="preserve">GPF 4
</t>
  </si>
  <si>
    <t>Skills 4</t>
  </si>
  <si>
    <t>Skills 5</t>
  </si>
  <si>
    <t>Skills 6</t>
  </si>
  <si>
    <t>Skills 7</t>
  </si>
  <si>
    <t>FG 5</t>
  </si>
  <si>
    <t>FG 8</t>
  </si>
  <si>
    <t>FG 2</t>
  </si>
  <si>
    <t>FG 4</t>
  </si>
  <si>
    <t>FG 6</t>
  </si>
  <si>
    <t>FG 13</t>
  </si>
  <si>
    <t>ESIF 1</t>
  </si>
  <si>
    <t>ESIF 2</t>
  </si>
  <si>
    <t>ESIF 3</t>
  </si>
  <si>
    <t>ESIF 4</t>
  </si>
  <si>
    <t>Strategic 3</t>
  </si>
  <si>
    <t>Strategic 4</t>
  </si>
  <si>
    <t>Strategic 5</t>
  </si>
  <si>
    <t>Strategic 6</t>
  </si>
  <si>
    <t>Skills 1</t>
  </si>
  <si>
    <t>Skills 2</t>
  </si>
  <si>
    <t>Skills 3</t>
  </si>
  <si>
    <t>FG 1</t>
  </si>
  <si>
    <t>FG 7</t>
  </si>
  <si>
    <t>CDGD 21</t>
  </si>
  <si>
    <t>CDGD 22</t>
  </si>
  <si>
    <t>CDGD 25</t>
  </si>
  <si>
    <t>CDGD 1</t>
  </si>
  <si>
    <t>CDGD 2</t>
  </si>
  <si>
    <t>CDGD 4</t>
  </si>
  <si>
    <t>CDGD 5</t>
  </si>
  <si>
    <t>CDGD 7</t>
  </si>
  <si>
    <t>CDGD 8</t>
  </si>
  <si>
    <t>CDGD 9</t>
  </si>
  <si>
    <t>CDGD 14</t>
  </si>
  <si>
    <t>CDGD 15</t>
  </si>
  <si>
    <t>CDGD 16</t>
  </si>
  <si>
    <t>CDGD 17</t>
  </si>
  <si>
    <t>CDGD 19</t>
  </si>
  <si>
    <t>CDGD 20</t>
  </si>
  <si>
    <t xml:space="preserve">CDGD 24
</t>
  </si>
  <si>
    <t>CDGD 3</t>
  </si>
  <si>
    <t>CDGD 6</t>
  </si>
  <si>
    <t>CDGD 23</t>
  </si>
  <si>
    <t>Managed within the Strategic Risk Register.   CLOSED 
This funding is no longer available to the LEP. The LEP Board of 19 March 2020 proposed closure of Strategic Risk 6.</t>
  </si>
  <si>
    <t>Strategic 12</t>
  </si>
  <si>
    <t>Programme</t>
  </si>
  <si>
    <t xml:space="preserve">Strategic </t>
  </si>
  <si>
    <t xml:space="preserve">GPF </t>
  </si>
  <si>
    <t xml:space="preserve">GPF 
</t>
  </si>
  <si>
    <t xml:space="preserve">Skills </t>
  </si>
  <si>
    <t>FG</t>
  </si>
  <si>
    <t xml:space="preserve">CDGD
</t>
  </si>
  <si>
    <r>
      <t xml:space="preserve">Meetings arranged with all business case leads ahead of submission to CDGD PAG
SSLEP Full Business case Assessment template introduced January 2017
All business cases independently assessed before presentation to CDGD PAG
Lessons learned analysis being introduced
Take into account an applicant's previous or current delivery of CDGD funded schemes. 
Lessons Learned to be recorded as part of programme management/project closure
</t>
    </r>
    <r>
      <rPr>
        <b/>
        <sz val="9"/>
        <rFont val="Arial"/>
        <family val="2"/>
      </rPr>
      <t>RISK CLOSED</t>
    </r>
  </si>
  <si>
    <r>
      <t xml:space="preserve">
Growth deal funding open call communications to be distributed widely
Annual assurance framework review completed Sept 2019
Open Call process has been revised (March 2020) and will be updated in the Assurance Framework.
</t>
    </r>
    <r>
      <rPr>
        <b/>
        <sz val="9"/>
        <rFont val="Arial"/>
        <family val="2"/>
      </rPr>
      <t>RISK CLOSED</t>
    </r>
  </si>
  <si>
    <t xml:space="preserve">LEP network; national and regional </t>
  </si>
  <si>
    <r>
      <t xml:space="preserve">Regular dialogue at regional &amp; national level
</t>
    </r>
    <r>
      <rPr>
        <b/>
        <sz val="9"/>
        <rFont val="Arial"/>
        <family val="2"/>
      </rPr>
      <t>RISK CLOSED</t>
    </r>
  </si>
  <si>
    <t>Programme of regular reviews of all key projects in place. Reporting back to SPMG</t>
  </si>
  <si>
    <t xml:space="preserve">Quarterly reports are taken to SPMG and to Exec Board.  </t>
  </si>
  <si>
    <t xml:space="preserve">Risk Accepted
Regular reviews / project board dates schedule in place and in progress
Outcomes dashboard produced to highlight potential areas of concern.
</t>
  </si>
  <si>
    <t>As a result of failure of the vital few projects to deliver, which are concentrated within very few organisations / applicants, there is a possibility of significant impact on the deliverability of programme outcomes, which would have the effect of the overall programme being unable to attain the stated benefits agreed by Government within the time frame, spend / underspend.  Covid-19 increases the risks of non-delivery.</t>
  </si>
  <si>
    <t>The LEP review required all LEPs to review their functioning economic geographies, removing overlaps and confusion over accountability and responsibility on leadership &amp; priority-setting. LEPs submitted details of their proposed future geographies by end of September 2018. The delay in government confirming future geographies is impacting upon confirmation of £300k Core Funding for 2018/19 &amp; 2019/20. This funding is allocated against delivering the LEP Review, including move to incorporated status &amp; increasing capacity in the team  in order to be 'fit' for future investment.</t>
  </si>
  <si>
    <t>Chair to maintain engagement with government on progress, in notifying govt of company formation which aligns with current LEP geography i.e. county boundaries and (4 April) in agreeing to revisit opportunity for local resolution with GBSLEP.
Executive Board to discuss once geographies determined.</t>
  </si>
  <si>
    <t xml:space="preserve">interim Partnership Manager put in place 3 December 2018 enabling handover. Governance review, including move to incorporated body and a comprehensive review of future secretariat requirements has been undertaken.  </t>
  </si>
  <si>
    <t>Reviewed at monthly Funding Group
January A&amp;F Group consider this risk to be "In Control", allocation will not be spent, however, funding can be rolled over, without risk.
No longer risk as now clawback on funding.</t>
  </si>
  <si>
    <t>There is a risk of not reaching full commitment of remaining ESF allocation due to the LEP not being invited forward for a second phase of the DWP Opt in co-financing programme.</t>
  </si>
  <si>
    <t>The ERDF Programme despite a strong final local call for projects has been unable to allocate its full £90M allocation and £7M will be returned to a National Reserve Pot.  It is important that the LEP continues to identify its priorities/projects which could be supported by ERDF for which a National Call is planned around April/May 2020.</t>
  </si>
  <si>
    <t>Technical Assistance Team to aid any project development to take advantage of future funding opportunities.
This risk only applies pre covid as the National call isn't going to happen - risk closed.</t>
  </si>
  <si>
    <r>
      <t xml:space="preserve">All GD1,GD2 and majority of GD3 funding agreements already in place
A review of existing template has been carried out by programme consultant.  The funding agreement has now been redrafted by Legal, to tighten clawback and delivery timescales. This will be applied to the 4 new schemes from the Open Call and the 2 schemes that have been approved for reallocation of ROF Featherstone funding.. An additional scheme has been contracted to mitigate underspend or failure of schemes.
Funding agreement for the delayed CELR, scheme includes a spend/milestone monitoring plan, linked to financial penalties for slippage.
All funding allocated and final 2 schemes are in draft contract stage.
</t>
    </r>
    <r>
      <rPr>
        <b/>
        <sz val="9"/>
        <rFont val="Arial"/>
        <family val="2"/>
      </rPr>
      <t>RISK CLOSED</t>
    </r>
    <r>
      <rPr>
        <sz val="9"/>
        <rFont val="Arial"/>
        <family val="2"/>
      </rPr>
      <t xml:space="preserve">
</t>
    </r>
  </si>
  <si>
    <t>No</t>
  </si>
  <si>
    <t>Type</t>
  </si>
  <si>
    <t>Severity</t>
  </si>
  <si>
    <t>Date Id</t>
  </si>
  <si>
    <t>Author</t>
  </si>
  <si>
    <t xml:space="preserve">Area </t>
  </si>
  <si>
    <t>Risk Owner</t>
  </si>
  <si>
    <t>Deadline</t>
  </si>
  <si>
    <t>Description</t>
  </si>
  <si>
    <t>Mitigating action</t>
  </si>
  <si>
    <t>Last Updated</t>
  </si>
  <si>
    <t>Status</t>
  </si>
  <si>
    <t>Severe</t>
  </si>
  <si>
    <t>SSLEP PAG</t>
  </si>
  <si>
    <t>SSLEP Chair</t>
  </si>
  <si>
    <t>Immediate</t>
  </si>
  <si>
    <t>Moderate</t>
  </si>
  <si>
    <t xml:space="preserve">Status </t>
  </si>
  <si>
    <r>
      <t xml:space="preserve"> - Churnet Works has now withdrawn (21/08/19).
 - CCAP -following the LGF review May 2020, LGF funding has been redirected to i54WE. Alternative funding sources will be allocated to this scheme.
 - CELR business case was  approved by Exec Board subject to T&amp;C's and Monitoring Plan including penalty milestones - these have been contracted. Funding agreement now signed
 - Etruria Valley -  All elements of the business case have been APPROVED by DfT.  Funding agreement has been drafted and signed.
</t>
    </r>
    <r>
      <rPr>
        <sz val="9"/>
        <color rgb="FFFF0000"/>
        <rFont val="Arial"/>
        <family val="2"/>
      </rPr>
      <t>Although Covid is still a risk, these schemes are now contracted and will be monitored in the usual way.</t>
    </r>
    <r>
      <rPr>
        <b/>
        <sz val="9"/>
        <rFont val="Arial"/>
        <family val="2"/>
      </rPr>
      <t xml:space="preserve">
CLOSE RISK</t>
    </r>
  </si>
  <si>
    <r>
      <rPr>
        <sz val="9"/>
        <color rgb="FFFF0000"/>
        <rFont val="Arial"/>
        <family val="2"/>
      </rPr>
      <t xml:space="preserve">All except 2 smaller schemes are now contracted.  Spend forecasts for 2020/21 have been provided by all schemes and approved by BEIS as part of a review.  Partial funding has been redirected from CELR and remaining funding from CCAP, this has been redirected to i54WE.  Alternative funding sources (eg business rates uplift from i54 and CVEZ) will be redirected to CELR and CCAP.  Progress of schemes will be monitored and any slippages reported to  SPMG.  </t>
    </r>
    <r>
      <rPr>
        <b/>
        <sz val="9"/>
        <rFont val="Arial"/>
        <family val="2"/>
      </rPr>
      <t xml:space="preserve">RISK CLOSED </t>
    </r>
  </si>
  <si>
    <r>
      <t>Active Projects Overview presented at monthly CDGD PAG
Resourcing issues not raised as being a current issue.</t>
    </r>
    <r>
      <rPr>
        <sz val="9"/>
        <color rgb="FFFF0000"/>
        <rFont val="Arial"/>
        <family val="2"/>
      </rPr>
      <t xml:space="preserve">  Any future slippage will be reported to SPMG.</t>
    </r>
    <r>
      <rPr>
        <sz val="9"/>
        <rFont val="Arial"/>
        <family val="2"/>
      </rPr>
      <t xml:space="preserve">  </t>
    </r>
    <r>
      <rPr>
        <b/>
        <sz val="9"/>
        <rFont val="Arial"/>
        <family val="2"/>
      </rPr>
      <t>RISK CLOSED</t>
    </r>
  </si>
  <si>
    <r>
      <rPr>
        <sz val="9"/>
        <color rgb="FFFF0000"/>
        <rFont val="Arial"/>
        <family val="2"/>
      </rPr>
      <t>All except 2 smaller schemes have now been contracted (total of outstanding contracts is now just£1.35m).  All LGF funding has been allocated.  An additional scheme has been contracted which can soak up any further slippage of funding</t>
    </r>
    <r>
      <rPr>
        <sz val="9"/>
        <rFont val="Arial"/>
        <family val="2"/>
      </rPr>
      <t xml:space="preserve">.
</t>
    </r>
    <r>
      <rPr>
        <b/>
        <sz val="9"/>
        <rFont val="Arial"/>
        <family val="2"/>
      </rPr>
      <t>RISK CLOSED</t>
    </r>
    <r>
      <rPr>
        <sz val="9"/>
        <rFont val="Arial"/>
        <family val="2"/>
      </rPr>
      <t xml:space="preserve">
</t>
    </r>
  </si>
  <si>
    <r>
      <rPr>
        <sz val="9"/>
        <color rgb="FFFF0000"/>
        <rFont val="Arial"/>
        <family val="2"/>
      </rPr>
      <t>Feb 2020 - an additional scheme has been contracted (i54 Western Extension) which would be able to mop up, up to £10m of slippage</t>
    </r>
    <r>
      <rPr>
        <sz val="9"/>
        <rFont val="Arial"/>
        <family val="2"/>
      </rPr>
      <t xml:space="preserve">
</t>
    </r>
    <r>
      <rPr>
        <b/>
        <sz val="9"/>
        <rFont val="Arial"/>
        <family val="2"/>
      </rPr>
      <t>RISK CLOSED</t>
    </r>
  </si>
  <si>
    <r>
      <rPr>
        <sz val="9"/>
        <color rgb="FFFF0000"/>
        <rFont val="Arial"/>
        <family val="2"/>
      </rPr>
      <t>All funding has now been allocated - only 2 small contracts left to complete and if either or both fail, i54WE has capacity to mop up an slipped funding.</t>
    </r>
    <r>
      <rPr>
        <sz val="9"/>
        <rFont val="Arial"/>
        <family val="2"/>
      </rPr>
      <t xml:space="preserve">
</t>
    </r>
    <r>
      <rPr>
        <b/>
        <sz val="9"/>
        <rFont val="Arial"/>
        <family val="2"/>
      </rPr>
      <t>RISK CLOSED</t>
    </r>
    <r>
      <rPr>
        <sz val="9"/>
        <rFont val="Arial"/>
        <family val="2"/>
      </rPr>
      <t xml:space="preserve">
</t>
    </r>
  </si>
  <si>
    <r>
      <t xml:space="preserve">Risk Accepted
Hatch Regeneris have been recruited to appraise business cases and also to review process and literature pertaining to the funding allocation  process.  Tighter clawback arrangements in the funding agreement and the inclusion of spend and milestone monitoring plans in the funding agreements. 
</t>
    </r>
    <r>
      <rPr>
        <sz val="9"/>
        <color rgb="FFFF0000"/>
        <rFont val="Arial"/>
        <family val="2"/>
      </rPr>
      <t>Regular monitoring of scheme delivery and outputs via comms between Programme manager and scheme leads.. Concerns or issues would be escalated to SPMG.</t>
    </r>
    <r>
      <rPr>
        <sz val="9"/>
        <rFont val="Arial"/>
        <family val="2"/>
      </rPr>
      <t xml:space="preserve">
</t>
    </r>
    <r>
      <rPr>
        <b/>
        <sz val="9"/>
        <rFont val="Arial"/>
        <family val="2"/>
      </rPr>
      <t>RISK CLOSED</t>
    </r>
  </si>
  <si>
    <r>
      <t xml:space="preserve">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</si>
  <si>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 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</si>
  <si>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Monitoring contract in line with Procurement rules.
Ringfence additional resources to mitigate any additional costs in case further work needs to be procured.. </t>
    </r>
    <r>
      <rPr>
        <sz val="9"/>
        <color rgb="FFFF0000"/>
        <rFont val="Arial"/>
        <family val="2"/>
      </rPr>
      <t xml:space="preserve"> Costs will be addressed as and when required.</t>
    </r>
    <r>
      <rPr>
        <sz val="9"/>
        <rFont val="Arial"/>
        <family val="2"/>
      </rPr>
      <t xml:space="preserve">
</t>
    </r>
    <r>
      <rPr>
        <b/>
        <sz val="9"/>
        <rFont val="Arial"/>
        <family val="2"/>
      </rPr>
      <t>RISK CLOSED</t>
    </r>
  </si>
  <si>
    <r>
      <t xml:space="preserve">Risk Accepted
Areas of concern escalated to Strategic Board as necessary
Channels of communication working well, Strategic Board focus being reassessed
</t>
    </r>
    <r>
      <rPr>
        <sz val="9"/>
        <color rgb="FFFF0000"/>
        <rFont val="Arial"/>
        <family val="2"/>
      </rPr>
      <t>Regular reporting in place.  Scheme of delegation manages escalation of any issues.</t>
    </r>
    <r>
      <rPr>
        <sz val="9"/>
        <rFont val="Arial"/>
        <family val="2"/>
      </rPr>
      <t xml:space="preserve">
</t>
    </r>
    <r>
      <rPr>
        <b/>
        <sz val="9"/>
        <rFont val="Arial"/>
        <family val="2"/>
      </rPr>
      <t>RISK CLOSED</t>
    </r>
  </si>
  <si>
    <r>
      <t xml:space="preserve">Monthly highlight reporting in place.
</t>
    </r>
    <r>
      <rPr>
        <sz val="9"/>
        <color rgb="FFFF0000"/>
        <rFont val="Arial"/>
        <family val="2"/>
      </rPr>
      <t>Quarterly review of all outputs in place; regular feedback from scheme leads. Output forecasts are reviewed annually in Q1 with schemes sponsors.</t>
    </r>
    <r>
      <rPr>
        <sz val="9"/>
        <rFont val="Arial"/>
        <family val="2"/>
      </rPr>
      <t xml:space="preserve">
</t>
    </r>
    <r>
      <rPr>
        <b/>
        <sz val="9"/>
        <rFont val="Arial"/>
        <family val="2"/>
      </rPr>
      <t>RISK CLOSED - this is an issue - see Issue 2</t>
    </r>
    <r>
      <rPr>
        <sz val="9"/>
        <rFont val="Arial"/>
        <family val="2"/>
      </rPr>
      <t xml:space="preserve">
</t>
    </r>
  </si>
  <si>
    <t>SPMG Chair</t>
  </si>
  <si>
    <t>LEP CEO</t>
  </si>
  <si>
    <t>Manufacturing Excellence Centre
The provider may not achieve its targets</t>
  </si>
  <si>
    <t>Delivery of outputs</t>
  </si>
  <si>
    <t>Reputation/
Financial</t>
  </si>
  <si>
    <t>Perkins has fallen short of its KPIs. Apprenticeship growth 22 (target growth 32), new learners assisted 8 (target 200). Note. New learners not counted towards govt. targets. The project will continue to be monitored until targets are achieved.   Risk of a drop in learner numbers following COVID-19 situation. SEF 1 as a whole has exceeded its targets and SEF 1 and SEF 2 are reported to BEIS as one project.  Perkins outputs will be managed as an issue within the SEF programme but the risk will be removed from LEP reports.  Any subsequent outputs to be delivered by SEF 1 will be included in SEF 2 figures.  Both rounds are reported as one figure to BEIS.</t>
  </si>
  <si>
    <t xml:space="preserve">Agree any remedial actions with the provider following review.  
</t>
  </si>
  <si>
    <t xml:space="preserve">Agree any remedial actions with the provider following review </t>
  </si>
  <si>
    <t>FG 3</t>
  </si>
  <si>
    <t>Strategic 1</t>
  </si>
  <si>
    <t>CEO post has been through Job Evaluation; it will now follow the recruitment process.</t>
  </si>
  <si>
    <t>Close links with SCC HR re JE process. 
Recruitment process.</t>
  </si>
  <si>
    <t>Likely to be funds decommitted from a previously awarded project. GP fund allocation is utilising other LEP funds for short-term bankrolling.
As LGF grant comes to an end, GPF funding will now be limited to funds in the GPF pot, so the amount of funding is dictated.  CLOSE Risk</t>
  </si>
  <si>
    <t>GPF Panel</t>
  </si>
  <si>
    <t>Delays in producing outputs mean that schemes will not meet the LEP targets or will need to deliver outputs against high targets in the later part of the monitoring period. This could be potentially detrimental to future allocations of government funding to the SSLEP</t>
  </si>
  <si>
    <t xml:space="preserve">Liquidation of Pochin as builders appointed for Hilton Garden hotel development part funded via GPF grant.  New builders appointed, development as yet incomplete. Additional delay as a result of COVID-19 disruption. </t>
  </si>
  <si>
    <t>The LEP is not likely to meet March 2021 outputs targets.  The gap between output forecasts and output actuals is increasing, particularly regarding historical infrastructure schemes.  Some schemes are very far from where they should be in terms of outputs targets.  Forecasting is revised each year;   reporting does not highlight the slippage that is built into forecasting year on year, it just shows performance against the revised (amended) figures, pushing higher targets further down the line. This issue will be further increased by Covid, although Covid has not caused the delays accrued in previous years.</t>
  </si>
  <si>
    <t>GBF</t>
  </si>
  <si>
    <t xml:space="preserve">There is a risk that the forecast benefits of the District Heat Network may not be fulfilled due to the low price of natural gas. </t>
  </si>
  <si>
    <t>Benefits realisation</t>
  </si>
  <si>
    <t>Impact would be potential loss of leadership and/or increased time for new CEO to become effective</t>
  </si>
  <si>
    <t xml:space="preserve">There is a risk that LIS subgroups may not perform in line with their Terms of Reference.  </t>
  </si>
  <si>
    <t>Delay or failure to complete the build would have  reputational impact on SSLEP and the loan may not be repaid, reducing the loan funding pot available to future schemes.</t>
  </si>
  <si>
    <t>KPI targets may not be met which could result in a shortfall in outputs.</t>
  </si>
  <si>
    <t xml:space="preserve">The Cannock Engineering Academy
There is a risk that Covid may impact the output level of apprenticeships due to furlough, redundancy etc.  </t>
  </si>
  <si>
    <t xml:space="preserve">The Hybrid Construction Technology Project
There is a risk that Covid may impact the output level of apprenticeships due to furlough, redundancy etc.  </t>
  </si>
  <si>
    <t xml:space="preserve">The Academy of Technology &amp; Digital Skills
There is a risk that Covid may impact the output level of apprenticeships due to furlough, redundancy etc.  </t>
  </si>
  <si>
    <t xml:space="preserve">Lack of cash limiting ability to fund pipeline projects emerging from the LIS. </t>
  </si>
  <si>
    <t>Reputational risk of non-delivery may impact on size of future funding allocations.</t>
  </si>
  <si>
    <t>Financial/
reputational</t>
  </si>
  <si>
    <t>Need to follow emerging guidance on re-orientation of ESIF funds and ensure government priorities benefit the SSLEP area. 
The delivery primarily through the Growth Hub has to gear up quickly to ensure that these funds are defrayed within the LEP Geography by the said date</t>
  </si>
  <si>
    <t xml:space="preserve">Plans to allocate remaining ESIF allocations for LEP areas through ERDF and ESF National Reserve Fund calls have now been put on hold in favour of re-orientating remaining funds to align with national priorities. There is a spend deadline attached to these of March 2021. </t>
  </si>
  <si>
    <t>As a result of assigned schemes delivery timescales slipping, there is a risk that the CDGD planned investment will not be achieved by March 2021,   Covid increases this risk.</t>
  </si>
  <si>
    <t>The impact would be that the LEP fails to deliver its agreed Growth Deal objectives, leading to reputational impact and jeopardising future investment.</t>
  </si>
  <si>
    <t xml:space="preserve">This could result in reputational damage and could impact on future funding allocation from central government.  </t>
  </si>
  <si>
    <t xml:space="preserve">Based on current outputs estimates, there is a risk that the SSLEP may not achieve its output targets of 5000 jobs and 1000 houses by March 2021. As failure to deliver outputs in previous years is rolled forward, the forecasts for future years are becoming less achievable. Delays due to Covid increase this risk.  </t>
  </si>
  <si>
    <t>The impact is that the spend deadline may not be met and funding may be lost.</t>
  </si>
  <si>
    <t>Audit &amp; Finance Committee have asked for more detail to understand the impact and scale of the risk, given that this is the SSLEP flagship scheme.</t>
  </si>
  <si>
    <t xml:space="preserve">If DHN is not competitive on price, customers will not be attracted and the forecast volumes of customers will not be achieved. </t>
  </si>
  <si>
    <t>Jon Rouse</t>
  </si>
  <si>
    <t>Stoke City Council</t>
  </si>
  <si>
    <t>Andrew Briggs</t>
  </si>
  <si>
    <r>
      <t xml:space="preserve"> 
Quarterly output reporting is taken to Audit &amp; Finance Group, SPMG and Executive Board.  Forecasts are revised annually in Q1.  
The Outputs report taken to Board in May 2020 showed how forecasts have slipped year on year, leaving some key schemes with a potentially unachievable delivery target. Recommendations to be taken to SPMG/Board. 
</t>
    </r>
    <r>
      <rPr>
        <b/>
        <sz val="9"/>
        <rFont val="Arial"/>
        <family val="2"/>
      </rPr>
      <t xml:space="preserve">CLOSE RISK - THIS HAS NOW BECOME AN ISSUE </t>
    </r>
  </si>
  <si>
    <t>CDGD 26</t>
  </si>
  <si>
    <t>City Deal agreement between SoTCC and BEIS</t>
  </si>
  <si>
    <t>SSLEP Programmes -  Risk Register</t>
  </si>
  <si>
    <t>SSLEP  Risk Register</t>
  </si>
  <si>
    <t xml:space="preserve">To  be monitored, discussed and the level of risk reviewed at the next funding meeting. 
CLOSED - The budget Jacqui set aside was for the development of the LIS itself (for example, if we needed any consultancy work etc.) not for any projects emerging out of it.  As I understand it, the projects themselves wouldn’t be funded by core budget, but by any funding schemes that were allocated to the LEP. </t>
  </si>
  <si>
    <t>Board</t>
  </si>
  <si>
    <t>RISKS</t>
  </si>
  <si>
    <t>ISSUES</t>
  </si>
  <si>
    <t>Minor</t>
  </si>
  <si>
    <t xml:space="preserve">Quarterly grant spend profiling in place for all CDGD projects.
</t>
  </si>
  <si>
    <t>29.10.20</t>
  </si>
  <si>
    <t>Finance
Reputation</t>
  </si>
  <si>
    <t xml:space="preserve">Any LGF funding that is not spent by March 2021 would be lost.  </t>
  </si>
  <si>
    <r>
      <t xml:space="preserve">Following flooding this summer, a review of flood risk/behaviour in Stoke town centre has caused the EA to redesign the solution for the </t>
    </r>
    <r>
      <rPr>
        <u/>
        <sz val="8"/>
        <rFont val="Arial"/>
        <family val="2"/>
      </rPr>
      <t xml:space="preserve">Stoke Flood Alleviation scheme. </t>
    </r>
    <r>
      <rPr>
        <sz val="8"/>
        <rFont val="Arial"/>
        <family val="2"/>
      </rPr>
      <t xml:space="preserve"> This has delayed the scheme and the forecast </t>
    </r>
    <r>
      <rPr>
        <u/>
        <sz val="8"/>
        <rFont val="Arial"/>
        <family val="2"/>
      </rPr>
      <t>LGF spend</t>
    </r>
    <r>
      <rPr>
        <sz val="8"/>
        <rFont val="Arial"/>
        <family val="2"/>
      </rPr>
      <t xml:space="preserve"> in Q2 did not occur. It is not certain what the new costs will be or if the £1.2m LGF grant will be spent before the March 2021 deadline.  No plans or spend forecasts are available yet; dates are unknown.  </t>
    </r>
    <r>
      <rPr>
        <i/>
        <sz val="8"/>
        <rFont val="Arial"/>
        <family val="2"/>
      </rPr>
      <t>(It should be noted that the EA are directly managing the scheme - SoTCC only provides a vehicle for LGF the funding flow).</t>
    </r>
  </si>
  <si>
    <t>Date updated or reviewed</t>
  </si>
  <si>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November: The project has exceeded its KPI targets for Sept 20 - Apprenticeship growth target 173 actual 194, new learners target 135 actual 205.</t>
    </r>
    <r>
      <rPr>
        <sz val="9"/>
        <rFont val="Arial"/>
        <family val="2"/>
      </rPr>
      <t xml:space="preserve">  CLOSE RISK</t>
    </r>
  </si>
  <si>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 xml:space="preserve"> November: The project has exceeded its KPI targets for Sept 20 - Apprenticeship growth target 60 actual 61, new learners target 91 actual 247. </t>
    </r>
    <r>
      <rPr>
        <sz val="9"/>
        <rFont val="Arial"/>
        <family val="2"/>
      </rPr>
      <t>CLOSE RISK</t>
    </r>
  </si>
  <si>
    <r>
      <t xml:space="preserve">KPI measurement Sept 20.  Monitor periodic reports to gain insight into the impact.
A mitigating factor is that SEF round 1 and Round 2 are both reported as one scheme to BEIS.  As Round 1 greatly exceeded its targets, this will help to mitigate any shortfall in Round 2.  </t>
    </r>
    <r>
      <rPr>
        <sz val="9"/>
        <color rgb="FFFF0000"/>
        <rFont val="Arial"/>
        <family val="2"/>
      </rPr>
      <t xml:space="preserve">November: The project has mixed performance against its KPI targets for Sept 20 - Apprenticeship growth target 52 actual 44, new learners target 104 actual 1076. </t>
    </r>
    <r>
      <rPr>
        <sz val="9"/>
        <rFont val="Arial"/>
        <family val="2"/>
      </rPr>
      <t>CLOSE RISK</t>
    </r>
  </si>
  <si>
    <t>Legal ensuring mitigation measures in place.  
Letter re Revised Funding Conditions  taken to Executive Board 17/10/19.  Revised target practical completion date early September 2020 from original profile date of 07/08/2020.  03/11/20 - the Hotel is complete and opened in October with 30 jobs created.  CLOSE RISK</t>
  </si>
  <si>
    <t>issue 
CDGD</t>
  </si>
  <si>
    <t>Profile Finance Report tracker in place; 20/21 quarterly profile in place</t>
  </si>
  <si>
    <t>Risks</t>
  </si>
  <si>
    <t>Finance
Delivery</t>
  </si>
  <si>
    <t>The LEP has no visibility of progress of this scheme and no sight of the scale of any further slippage, making it difficult to plan mitigation or to know whether to put mitigation in place immediately.  As the deadline approaches (March 2021), the window to divert funding to mitigating schemes reduces and any unspent funding could be lost to the LEP.</t>
  </si>
  <si>
    <t>Chair of SPMG</t>
  </si>
  <si>
    <r>
      <t xml:space="preserve"> 
</t>
    </r>
    <r>
      <rPr>
        <sz val="8"/>
        <rFont val="Arial"/>
        <family val="2"/>
      </rPr>
      <t>CDGD</t>
    </r>
  </si>
  <si>
    <r>
      <t xml:space="preserve">
</t>
    </r>
    <r>
      <rPr>
        <sz val="8"/>
        <rFont val="Arial"/>
        <family val="2"/>
      </rPr>
      <t>CDGD</t>
    </r>
  </si>
  <si>
    <t>SPMG  Chair</t>
  </si>
  <si>
    <t>Recruitment of CEO – agreements are in place to retain interim CEO until external advertisement for CEO recruitment process is complete.  Interim CEO has indicated that they are prepared to stay on a permanent basis subject to recruitment process / or that there will be sufficient time for an effective handover for a new external appointment.</t>
  </si>
  <si>
    <t xml:space="preserve">The impact could be that an LIS Implementation Plan, which is likely to be required to access competitive/discretionary government funding, may not be produced.  </t>
  </si>
  <si>
    <t>Board Members are providing leadership to the Sub Groups. SPMG undergoing policy work to provide more of a process around open calls for projects that require public intervention and associated priority/assessment maturity model.</t>
  </si>
  <si>
    <t xml:space="preserve">There is an issue in determining the extent of mitigation required for LGF underspend/slippage due to lack of visibility of scheme progress.  LGF grant was diverted from the City East Link Road scheme following the BEIS review in June 2020 as CELR could not forecast spend within deadline.  
A further underspend of around £678,000 is forecast, although this may change.  Currently forecasting that this could be spent in Q1 of 2021/22.  </t>
  </si>
  <si>
    <t>Continue to monitor using ERDF process and advise via ESIF Committee and SSLEP Executive Board
03/02/21 - MC advised that this risk can now be closed</t>
  </si>
  <si>
    <t xml:space="preserve">The CELR lead has now provided a progress report and a revised monitoring/spend plan.  Some LGF is forecast to be spent slightly beyond the LGF deadline. Discussions are taking place with SoTCC around the possible options of off-setting this against an other legitimate Stoke LGF scheme.
The S151 Officer brought a paper to SPMG on 01/02/21:
S151 has discussed options with SoTCC Capital Finance team. His recommendation is to switch underspend from CELR to Etruria Valley Link Road (EVLR).  EVLR has completed its LGF spend but is still an active scheme with various funding sources and could spend the additional LGF in Q4.  SoTCC would then be able to switch funding back to CELR in the new financial year. Switching the LGF to EVLR means that all LGF grant will be spent on LGF schemes.  SPMG APPROVED SA’s recommendation to switch underspend from CELR to EVLR. Legal documents will be drafted to reflect the agreed changes.
</t>
  </si>
  <si>
    <t xml:space="preserve">
SPMG
</t>
  </si>
  <si>
    <t>CLOSED</t>
  </si>
  <si>
    <t xml:space="preserve">
There is the potential for i54WE to soak up another £1.7m of underspend (originally more, but i54WE now has £3m GBF funding allocated)  if further slippage occurs.  In addition to i54WE, the S151 presented a paper to SPMG on 29/10/20, detailing further mitigation via other active LGF schemes that could quickly absorb any underspend.  The report was provided to Audit &amp; Finance Committee to provide assurance that mitigation is in place.  Further detail was provided by the S151.
In January and February 2 key Issues were resolved (Risk 6 CELR and Risk 5 Stoke Flood Alleviation), reducing this risk further.
End of Q4 - final LGF contract was signed (S278 agreement meant that funding transfer was immediate).  S151 applied freedoms and flexibilities to capital switch remaining underspend/retracted LGF, meaning that LGF is fully spent by March 2021 deadline.</t>
  </si>
  <si>
    <t>New CEO, Anne Boyd, has been appointed and is in place from 1st April 2021</t>
  </si>
  <si>
    <t>SPMG reviewed outputs and forecasting again in August and took a paper to Audit &amp; Finance Committee/ Board in September.
A presentation was given to SPMG by Jon Vining, detailing the issues that lie behind the issue regarding the historic infrastructure schemes.
Mapping of outputs forecasting from 2021-25 has taken place.
BEIS is kept fully informed on progress.
Following the Q4 20/21 quarterly report to BEIS, LGD will now be reported biennially to BEIS (but still reported quarterly to SPMG)..</t>
  </si>
  <si>
    <t>EA is proposing to reduce level of funding by £700,000. The scheme would still be completed but remaining funding would come from an alternative source to bridge the gap. Outputs would remain the same. 
Report from S151 is to go to SPMG on 04/05/21. 
A letter from Phil Cresswell SoTCC was received 15/03/221. SPMG to be asked to consider earmarking £200,000 of switched capital funding to fund de-silting work in the new financial year.
The de-silting work was not part of the original scheme but is linked (co-dependent outputs) and information provided will be appraised and considered by SPMG subject to any available funding.  The issue related to the original scheme is now closed as the unspent LGF funding has been retracted.</t>
  </si>
  <si>
    <t>CDGD27</t>
  </si>
  <si>
    <t>SCC Highways</t>
  </si>
  <si>
    <t>Programme delivery/
Finance</t>
  </si>
  <si>
    <t>Finance/
reputation</t>
  </si>
  <si>
    <t>Jul/Aug -21</t>
  </si>
  <si>
    <t xml:space="preserve">
SCC Highways legal processes.
SSLEP legal contracts (include clawback clauses)</t>
  </si>
  <si>
    <t>There is a risk that one LGF scheme may be seriously delayed or may fail to progress due to problems including legal land transfer and disengagement of design engineers</t>
  </si>
  <si>
    <t>If the problems are not resolved, the scheme may not progress or outputs may be delayed.</t>
  </si>
  <si>
    <t xml:space="preserve">
CDGD
</t>
  </si>
  <si>
    <r>
      <t xml:space="preserve">Sub Groups are operational and continually evolving through 'learn/build as we go'.   SPMG scope of work via Hatch will be subject to a commissioning process.
</t>
    </r>
    <r>
      <rPr>
        <b/>
        <sz val="9"/>
        <rFont val="Arial"/>
        <family val="2"/>
      </rPr>
      <t>CLOSED risk - this will be picked up under wider levelling up and LEP Review</t>
    </r>
  </si>
  <si>
    <t xml:space="preserve">SSLEP are working with the scheme sponsor to progress the scheme.
</t>
  </si>
  <si>
    <t>SSLEP programmes Issue Log - January 2022</t>
  </si>
  <si>
    <t>January-2021</t>
  </si>
  <si>
    <t>The scheme is progressing with the infrastructure stage.  SoTCC are to commission a market report on fuel prices next year.  SPMG has asked DHN scheme leads at what stage a site visit would be appropriate, to gain an understanding of the scheme.  The scheme lead suggests that the board members visit early 2022 when the interconnector works begin; the board will then be able to view the open trenches and the installed infrastructure.
Changes are going to Cabinet in December.  The scheme lead will bring a presentation to SPMG on 01/03/2022 and then to Board.</t>
  </si>
  <si>
    <t>A revised scheme has been proposed by the scheme sponsor.  There has been a proposal to make a significant change to the scheme, timescales and costs.   SSLEP is keen to support the scheme to progress.  Board has delegated authority to a nominated subgroup of Board members.  A revised business case has been independently appraised. The Delegated Authority Sub-group met on 21/12/21 and APPROVED the revised scheme.  Ratified by Board in January. A Funding agreement variation and a new GPF loan agreement (to cover the new security requirements approved by Board last year) are currently being drafted.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</si>
</sst>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409]d\-mmm\-yyyy;@"/>
    <numFmt numFmtId="166" formatCode="dd/mm/yyyy;@"/>
    <numFmt numFmtId="167" formatCode="mm/dd/yy"/>
  </numFmts>
  <fonts count="26" x14ac:knownFonts="1">
    <font>
      <sz val="10"/>
      <name val="Arial"/>
    </font>
    <font>
      <b/>
      <sz val="10"/>
      <name val="Arial"/>
      <family val="2"/>
    </font>
    <font>
      <sz val="9"/>
      <name val="Arial"/>
      <family val="2"/>
    </font>
    <font>
      <b/>
      <sz val="9"/>
      <name val="Arial"/>
      <family val="2"/>
    </font>
    <font>
      <b/>
      <sz val="12"/>
      <name val="Arial"/>
      <family val="2"/>
    </font>
    <font>
      <sz val="10"/>
      <name val="Arial"/>
      <family val="2"/>
    </font>
    <font>
      <b/>
      <sz val="10"/>
      <color indexed="9"/>
      <name val="Arial"/>
      <family val="2"/>
    </font>
    <font>
      <b/>
      <sz val="9"/>
      <color indexed="9"/>
      <name val="Arial"/>
      <family val="2"/>
    </font>
    <font>
      <b/>
      <sz val="10"/>
      <color indexed="8"/>
      <name val="Arial"/>
      <family val="2"/>
    </font>
    <font>
      <sz val="10"/>
      <color indexed="8"/>
      <name val="Arial"/>
      <family val="2"/>
    </font>
    <font>
      <sz val="12"/>
      <name val="Arial"/>
      <family val="2"/>
    </font>
    <font>
      <sz val="9"/>
      <color theme="1"/>
      <name val="Arial"/>
      <family val="2"/>
    </font>
    <font>
      <sz val="9"/>
      <color rgb="FFFF0000"/>
      <name val="Arial"/>
      <family val="2"/>
    </font>
    <font>
      <sz val="8"/>
      <name val="Arial"/>
      <family val="2"/>
    </font>
    <font>
      <b/>
      <sz val="10"/>
      <color rgb="FFFF0000"/>
      <name val="Arial"/>
      <family val="2"/>
    </font>
    <font>
      <b/>
      <sz val="9"/>
      <color rgb="FFFF0000"/>
      <name val="Arial"/>
      <family val="2"/>
    </font>
    <font>
      <sz val="8"/>
      <color indexed="10"/>
      <name val="Arial"/>
      <family val="2"/>
    </font>
    <font>
      <sz val="8"/>
      <color indexed="9"/>
      <name val="Arial"/>
      <family val="2"/>
    </font>
    <font>
      <sz val="8"/>
      <color indexed="8"/>
      <name val="Arial"/>
      <family val="2"/>
    </font>
    <font>
      <b/>
      <sz val="16"/>
      <color rgb="FF002060"/>
      <name val="Arial"/>
      <family val="2"/>
    </font>
    <font>
      <b/>
      <sz val="8"/>
      <name val="Arial"/>
      <family val="2"/>
    </font>
    <font>
      <b/>
      <sz val="8"/>
      <color indexed="8"/>
      <name val="Arial"/>
      <family val="2"/>
    </font>
    <font>
      <i/>
      <sz val="8"/>
      <name val="Arial"/>
      <family val="2"/>
    </font>
    <font>
      <u/>
      <sz val="8"/>
      <name val="Arial"/>
      <family val="2"/>
    </font>
    <font>
      <b/>
      <sz val="8"/>
      <color rgb="FFFF0000"/>
      <name val="Arial"/>
      <family val="2"/>
    </font>
    <font>
      <u/>
      <sz val="10"/>
      <color theme="10"/>
      <name val="Arial"/>
      <family val="2"/>
    </font>
  </fonts>
  <fills count="12">
    <fill>
      <patternFill patternType="none"/>
    </fill>
    <fill>
      <patternFill patternType="gray125"/>
    </fill>
    <fill>
      <patternFill patternType="solid">
        <fgColor indexed="55"/>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7"/>
      </left>
      <right style="thin">
        <color indexed="27"/>
      </right>
      <top style="thin">
        <color indexed="27"/>
      </top>
      <bottom/>
      <diagonal/>
    </border>
    <border>
      <left/>
      <right style="thin">
        <color indexed="27"/>
      </right>
      <top style="thin">
        <color indexed="27"/>
      </top>
      <bottom/>
      <diagonal/>
    </border>
    <border>
      <left style="thin">
        <color indexed="64"/>
      </left>
      <right/>
      <top style="thin">
        <color indexed="64"/>
      </top>
      <bottom style="thin">
        <color indexed="27"/>
      </bottom>
      <diagonal/>
    </border>
    <border>
      <left/>
      <right/>
      <top style="thin">
        <color indexed="64"/>
      </top>
      <bottom style="thin">
        <color indexed="27"/>
      </bottom>
      <diagonal/>
    </border>
    <border>
      <left style="thin">
        <color indexed="64"/>
      </left>
      <right style="thin">
        <color indexed="27"/>
      </right>
      <top style="thin">
        <color indexed="27"/>
      </top>
      <bottom/>
      <diagonal/>
    </border>
    <border>
      <left style="thin">
        <color indexed="27"/>
      </left>
      <right/>
      <top style="thin">
        <color indexed="64"/>
      </top>
      <bottom style="thin">
        <color indexed="27"/>
      </bottom>
      <diagonal/>
    </border>
    <border>
      <left/>
      <right style="thin">
        <color indexed="64"/>
      </right>
      <top style="thin">
        <color indexed="64"/>
      </top>
      <bottom style="thin">
        <color indexed="27"/>
      </bottom>
      <diagonal/>
    </border>
    <border>
      <left/>
      <right style="thin">
        <color indexed="27"/>
      </right>
      <top style="thin">
        <color indexed="64"/>
      </top>
      <bottom style="thin">
        <color indexed="2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 fillId="0" borderId="0"/>
    <xf numFmtId="0" fontId="25" fillId="0" borderId="0" applyNumberFormat="0" applyFill="0" applyBorder="0" applyAlignment="0" applyProtection="0"/>
  </cellStyleXfs>
  <cellXfs count="182">
    <xf numFmtId="0" fontId="0" fillId="0" borderId="0" xfId="0"/>
    <xf numFmtId="0" fontId="0" fillId="0" borderId="0" xfId="0" applyBorder="1" applyAlignment="1">
      <alignment vertical="top" wrapText="1"/>
    </xf>
    <xf numFmtId="0" fontId="0" fillId="0" borderId="0" xfId="0" applyBorder="1" applyAlignment="1">
      <alignment horizontal="center" vertical="top" wrapText="1"/>
    </xf>
    <xf numFmtId="0" fontId="4" fillId="0" borderId="0" xfId="0" applyFont="1" applyBorder="1" applyAlignment="1">
      <alignment vertical="top"/>
    </xf>
    <xf numFmtId="0" fontId="3" fillId="0" borderId="1" xfId="0" applyFont="1" applyBorder="1" applyAlignment="1" applyProtection="1">
      <alignment horizontal="center" vertical="top" wrapText="1"/>
      <protection locked="0"/>
    </xf>
    <xf numFmtId="0" fontId="5" fillId="0" borderId="1" xfId="0" applyFont="1" applyBorder="1" applyAlignment="1">
      <alignment vertical="top" wrapText="1"/>
    </xf>
    <xf numFmtId="0" fontId="0" fillId="0" borderId="1" xfId="0"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horizontal="center" vertical="top"/>
    </xf>
    <xf numFmtId="0" fontId="0" fillId="0" borderId="0" xfId="0" applyBorder="1" applyAlignment="1" applyProtection="1">
      <alignment vertical="top" wrapText="1"/>
      <protection locked="0"/>
    </xf>
    <xf numFmtId="164" fontId="0" fillId="0" borderId="0" xfId="0" applyNumberForma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0" fillId="0" borderId="0" xfId="0" applyBorder="1" applyAlignment="1" applyProtection="1">
      <alignment wrapText="1"/>
      <protection locked="0"/>
    </xf>
    <xf numFmtId="0" fontId="10" fillId="0" borderId="0" xfId="0" applyFont="1" applyBorder="1" applyAlignment="1" applyProtection="1">
      <alignment vertical="top"/>
      <protection locked="0"/>
    </xf>
    <xf numFmtId="164" fontId="0" fillId="0" borderId="0" xfId="0" applyNumberFormat="1"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vertical="top" wrapText="1"/>
      <protection locked="0"/>
    </xf>
    <xf numFmtId="164" fontId="1" fillId="0" borderId="0" xfId="0" applyNumberFormat="1" applyFont="1" applyBorder="1" applyAlignment="1" applyProtection="1">
      <alignment vertical="top"/>
      <protection locked="0"/>
    </xf>
    <xf numFmtId="0" fontId="6" fillId="3" borderId="7" xfId="0" applyFont="1" applyFill="1" applyBorder="1" applyAlignment="1" applyProtection="1">
      <alignment horizontal="center" vertical="center" wrapText="1"/>
    </xf>
    <xf numFmtId="164" fontId="6" fillId="3" borderId="3" xfId="0" applyNumberFormat="1"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9" fontId="6" fillId="3" borderId="3" xfId="0" applyNumberFormat="1" applyFont="1" applyFill="1" applyBorder="1" applyAlignment="1" applyProtection="1">
      <alignment horizontal="center" vertical="center" textRotation="90" wrapText="1"/>
    </xf>
    <xf numFmtId="0" fontId="6" fillId="3" borderId="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2" fillId="4" borderId="1" xfId="0" applyFont="1" applyFill="1" applyBorder="1" applyAlignment="1" applyProtection="1">
      <alignment horizontal="right" vertical="center" wrapText="1"/>
      <protection locked="0"/>
    </xf>
    <xf numFmtId="165" fontId="2" fillId="4" borderId="1"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left" vertical="center" wrapText="1"/>
      <protection locked="0"/>
    </xf>
    <xf numFmtId="9" fontId="2" fillId="4" borderId="1" xfId="0" applyNumberFormat="1"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wrapText="1"/>
      <protection locked="0"/>
    </xf>
    <xf numFmtId="165" fontId="1" fillId="0" borderId="0" xfId="0" quotePrefix="1" applyNumberFormat="1" applyFont="1" applyBorder="1" applyAlignment="1" applyProtection="1">
      <alignment horizontal="left" vertical="top"/>
      <protection locked="0"/>
    </xf>
    <xf numFmtId="167" fontId="2" fillId="0" borderId="1" xfId="0" applyNumberFormat="1"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1" fillId="0" borderId="0" xfId="0" applyFont="1"/>
    <xf numFmtId="0" fontId="1" fillId="6" borderId="0" xfId="0" applyFont="1" applyFill="1"/>
    <xf numFmtId="0" fontId="5" fillId="0" borderId="0" xfId="0" applyFont="1"/>
    <xf numFmtId="17" fontId="0" fillId="0" borderId="0" xfId="0" applyNumberFormat="1"/>
    <xf numFmtId="0" fontId="2" fillId="7" borderId="1" xfId="0" applyFont="1" applyFill="1" applyBorder="1" applyAlignment="1" applyProtection="1">
      <alignment horizontal="left" vertical="center" wrapText="1"/>
      <protection locked="0"/>
    </xf>
    <xf numFmtId="9" fontId="2" fillId="7" borderId="1" xfId="0" applyNumberFormat="1" applyFont="1" applyFill="1" applyBorder="1" applyAlignment="1" applyProtection="1">
      <alignment horizontal="left" vertical="center" wrapText="1"/>
      <protection locked="0"/>
    </xf>
    <xf numFmtId="0" fontId="3" fillId="7" borderId="1" xfId="0" applyFont="1" applyFill="1" applyBorder="1" applyAlignment="1" applyProtection="1">
      <alignment horizontal="center" vertical="center" wrapText="1"/>
    </xf>
    <xf numFmtId="0" fontId="2" fillId="7" borderId="1" xfId="1" applyFont="1" applyFill="1" applyBorder="1" applyAlignment="1" applyProtection="1">
      <alignment horizontal="left" vertical="center" wrapText="1"/>
      <protection locked="0"/>
    </xf>
    <xf numFmtId="0" fontId="2" fillId="7" borderId="1" xfId="0" applyFont="1" applyFill="1" applyBorder="1" applyAlignment="1" applyProtection="1">
      <alignment horizontal="center" vertical="center" wrapText="1"/>
      <protection locked="0"/>
    </xf>
    <xf numFmtId="165" fontId="2" fillId="7" borderId="1" xfId="0" applyNumberFormat="1" applyFont="1" applyFill="1" applyBorder="1" applyAlignment="1" applyProtection="1">
      <alignment horizontal="center" vertical="center" wrapText="1"/>
      <protection locked="0"/>
    </xf>
    <xf numFmtId="0" fontId="2" fillId="7" borderId="1" xfId="0" applyFont="1" applyFill="1" applyBorder="1" applyAlignment="1">
      <alignment horizontal="left" vertical="center" wrapText="1"/>
    </xf>
    <xf numFmtId="0" fontId="2" fillId="7" borderId="1" xfId="0" applyFont="1" applyFill="1" applyBorder="1" applyAlignment="1" applyProtection="1">
      <alignment horizontal="right" vertical="center" wrapText="1"/>
      <protection locked="0"/>
    </xf>
    <xf numFmtId="0" fontId="0" fillId="0" borderId="0" xfId="0" applyAlignment="1" applyProtection="1">
      <alignment vertical="center" wrapText="1"/>
      <protection locked="0"/>
    </xf>
    <xf numFmtId="14" fontId="2" fillId="7" borderId="1" xfId="0" applyNumberFormat="1" applyFont="1" applyFill="1" applyBorder="1" applyAlignment="1">
      <alignment horizontal="left" vertical="center" wrapText="1"/>
    </xf>
    <xf numFmtId="0" fontId="11" fillId="7" borderId="1" xfId="0" applyFont="1" applyFill="1" applyBorder="1" applyAlignment="1">
      <alignment horizontal="left" vertical="center" wrapText="1"/>
    </xf>
    <xf numFmtId="0" fontId="11" fillId="7" borderId="11" xfId="0" applyFont="1" applyFill="1" applyBorder="1" applyAlignment="1">
      <alignment horizontal="left" vertical="center" wrapText="1"/>
    </xf>
    <xf numFmtId="14" fontId="2" fillId="7" borderId="1" xfId="0" applyNumberFormat="1" applyFont="1" applyFill="1" applyBorder="1" applyAlignment="1" applyProtection="1">
      <alignment horizontal="left" vertical="center" wrapText="1"/>
      <protection locked="0"/>
    </xf>
    <xf numFmtId="165"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0" fontId="2" fillId="7" borderId="1" xfId="0" applyFont="1" applyFill="1" applyBorder="1" applyAlignment="1" applyProtection="1">
      <alignment vertical="center" wrapText="1"/>
      <protection locked="0"/>
    </xf>
    <xf numFmtId="165" fontId="2" fillId="7" borderId="1" xfId="1" applyNumberFormat="1"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166" fontId="2" fillId="7" borderId="1" xfId="1" applyNumberFormat="1" applyFont="1" applyFill="1" applyBorder="1" applyAlignment="1" applyProtection="1">
      <alignment horizontal="center" vertical="center" wrapText="1"/>
      <protection locked="0"/>
    </xf>
    <xf numFmtId="0" fontId="2" fillId="7" borderId="1" xfId="1" applyFont="1" applyFill="1" applyBorder="1" applyAlignment="1" applyProtection="1">
      <alignment vertical="center" wrapText="1"/>
      <protection locked="0"/>
    </xf>
    <xf numFmtId="0" fontId="3" fillId="7" borderId="1" xfId="0" applyFont="1" applyFill="1" applyBorder="1" applyAlignment="1">
      <alignment horizontal="center" vertical="center" wrapText="1"/>
    </xf>
    <xf numFmtId="0" fontId="2" fillId="7" borderId="0" xfId="0" applyFont="1" applyFill="1" applyAlignment="1">
      <alignment vertical="center" wrapText="1"/>
    </xf>
    <xf numFmtId="0" fontId="8" fillId="2" borderId="6" xfId="0" applyFont="1" applyFill="1" applyBorder="1" applyAlignment="1" applyProtection="1">
      <alignment horizontal="center" vertical="center" wrapText="1"/>
      <protection locked="0"/>
    </xf>
    <xf numFmtId="0" fontId="1" fillId="8" borderId="3" xfId="0" applyFont="1" applyFill="1" applyBorder="1" applyAlignment="1" applyProtection="1">
      <alignment horizontal="center" vertical="center" wrapText="1"/>
    </xf>
    <xf numFmtId="0" fontId="8" fillId="2" borderId="5" xfId="0" applyFont="1" applyFill="1" applyBorder="1" applyAlignment="1" applyProtection="1">
      <alignment vertical="center" wrapText="1"/>
      <protection locked="0"/>
    </xf>
    <xf numFmtId="165" fontId="12" fillId="7" borderId="1" xfId="0" applyNumberFormat="1" applyFont="1" applyFill="1" applyBorder="1" applyAlignment="1" applyProtection="1">
      <alignment horizontal="center" vertical="center" wrapText="1"/>
      <protection locked="0"/>
    </xf>
    <xf numFmtId="166" fontId="2" fillId="7" borderId="1" xfId="0" applyNumberFormat="1" applyFont="1" applyFill="1" applyBorder="1" applyAlignment="1" applyProtection="1">
      <alignment horizontal="center" vertical="center" wrapText="1"/>
      <protection locked="0"/>
    </xf>
    <xf numFmtId="0" fontId="8" fillId="2" borderId="6" xfId="0" applyFont="1" applyFill="1" applyBorder="1" applyAlignment="1" applyProtection="1">
      <alignment vertical="center" wrapText="1"/>
      <protection locked="0"/>
    </xf>
    <xf numFmtId="0" fontId="1" fillId="8" borderId="7" xfId="0" applyFont="1" applyFill="1" applyBorder="1" applyAlignment="1" applyProtection="1">
      <alignment horizontal="center" vertical="center" wrapText="1"/>
    </xf>
    <xf numFmtId="0" fontId="13" fillId="9" borderId="0" xfId="0" applyFont="1" applyFill="1" applyAlignment="1">
      <alignment horizontal="center" vertical="center" wrapText="1"/>
    </xf>
    <xf numFmtId="0" fontId="16" fillId="0" borderId="0" xfId="0" applyFont="1" applyAlignment="1">
      <alignment vertical="center" wrapText="1"/>
    </xf>
    <xf numFmtId="0" fontId="13" fillId="0" borderId="0" xfId="0" quotePrefix="1" applyFont="1" applyAlignment="1">
      <alignment vertical="center" wrapText="1"/>
    </xf>
    <xf numFmtId="0" fontId="13" fillId="9" borderId="0" xfId="0" quotePrefix="1" applyFont="1" applyFill="1" applyAlignment="1">
      <alignment vertical="center" wrapText="1"/>
    </xf>
    <xf numFmtId="0" fontId="13" fillId="0" borderId="0" xfId="0" applyFont="1" applyAlignment="1">
      <alignment horizontal="center" vertical="center" wrapText="1"/>
    </xf>
    <xf numFmtId="0" fontId="17" fillId="9" borderId="0" xfId="0" applyFont="1" applyFill="1" applyAlignment="1">
      <alignment vertical="center" wrapText="1"/>
    </xf>
    <xf numFmtId="0" fontId="18" fillId="9" borderId="0" xfId="0" applyFont="1" applyFill="1" applyAlignment="1">
      <alignment vertical="center" wrapText="1"/>
    </xf>
    <xf numFmtId="0" fontId="13" fillId="0" borderId="0" xfId="0" applyFont="1" applyAlignment="1">
      <alignment vertical="center"/>
    </xf>
    <xf numFmtId="0" fontId="20" fillId="9" borderId="1" xfId="0" applyFont="1" applyFill="1" applyBorder="1" applyAlignment="1">
      <alignment horizontal="center" vertical="center" wrapText="1"/>
    </xf>
    <xf numFmtId="0" fontId="13" fillId="9" borderId="1" xfId="0" applyFont="1" applyFill="1" applyBorder="1" applyAlignment="1">
      <alignment vertical="center" wrapText="1"/>
    </xf>
    <xf numFmtId="0" fontId="13" fillId="9" borderId="1" xfId="0" applyFont="1" applyFill="1" applyBorder="1" applyAlignment="1">
      <alignment horizontal="center" vertical="center" wrapText="1"/>
    </xf>
    <xf numFmtId="0" fontId="17" fillId="9" borderId="1" xfId="0" applyFont="1" applyFill="1" applyBorder="1" applyAlignment="1">
      <alignment vertical="center" wrapText="1"/>
    </xf>
    <xf numFmtId="0" fontId="18" fillId="9" borderId="1" xfId="0" applyFont="1" applyFill="1" applyBorder="1" applyAlignment="1">
      <alignment vertical="center" wrapText="1"/>
    </xf>
    <xf numFmtId="0" fontId="20" fillId="10" borderId="12" xfId="0" applyFont="1" applyFill="1" applyBorder="1" applyAlignment="1">
      <alignment horizontal="center" vertical="center" wrapText="1"/>
    </xf>
    <xf numFmtId="0" fontId="20" fillId="10" borderId="1" xfId="0" applyFont="1" applyFill="1" applyBorder="1" applyAlignment="1">
      <alignment vertical="center" wrapText="1"/>
    </xf>
    <xf numFmtId="0" fontId="20" fillId="0" borderId="1" xfId="0" applyFont="1" applyBorder="1" applyAlignment="1">
      <alignment horizontal="center" vertical="center" wrapText="1"/>
    </xf>
    <xf numFmtId="0" fontId="20" fillId="10" borderId="1" xfId="0" applyFont="1" applyFill="1" applyBorder="1" applyAlignment="1">
      <alignment horizontal="center" vertical="center" wrapText="1"/>
    </xf>
    <xf numFmtId="0" fontId="20" fillId="0" borderId="0" xfId="0" applyFont="1" applyAlignment="1">
      <alignment vertical="center"/>
    </xf>
    <xf numFmtId="0" fontId="13" fillId="9" borderId="1" xfId="0" applyFont="1" applyFill="1" applyBorder="1" applyAlignment="1">
      <alignment vertical="top" wrapText="1"/>
    </xf>
    <xf numFmtId="0" fontId="13" fillId="9" borderId="1" xfId="0" applyFont="1" applyFill="1" applyBorder="1" applyAlignment="1">
      <alignment horizontal="center" vertical="top" wrapText="1"/>
    </xf>
    <xf numFmtId="0" fontId="13" fillId="0" borderId="1" xfId="0" applyFont="1" applyBorder="1" applyAlignment="1">
      <alignment horizontal="center" vertical="top" wrapText="1"/>
    </xf>
    <xf numFmtId="0" fontId="18" fillId="0" borderId="1" xfId="0" applyFont="1" applyBorder="1" applyAlignment="1">
      <alignment vertical="top" wrapText="1"/>
    </xf>
    <xf numFmtId="0" fontId="20" fillId="0" borderId="12" xfId="0" applyFont="1" applyBorder="1" applyAlignment="1">
      <alignment horizontal="center" vertical="top"/>
    </xf>
    <xf numFmtId="0" fontId="13" fillId="0" borderId="1" xfId="0" applyFont="1" applyBorder="1" applyAlignment="1">
      <alignment vertical="top"/>
    </xf>
    <xf numFmtId="14" fontId="13" fillId="0" borderId="1" xfId="0" applyNumberFormat="1" applyFont="1" applyBorder="1" applyAlignment="1">
      <alignment vertical="top"/>
    </xf>
    <xf numFmtId="0" fontId="13" fillId="0" borderId="1" xfId="0" applyFont="1" applyBorder="1" applyAlignment="1">
      <alignment vertical="top" wrapText="1"/>
    </xf>
    <xf numFmtId="14" fontId="13" fillId="0" borderId="1" xfId="0" applyNumberFormat="1" applyFont="1" applyBorder="1" applyAlignment="1">
      <alignment horizontal="center" vertical="top"/>
    </xf>
    <xf numFmtId="0" fontId="17" fillId="0" borderId="1" xfId="0" applyFont="1" applyBorder="1" applyAlignment="1">
      <alignment vertical="top"/>
    </xf>
    <xf numFmtId="0" fontId="13" fillId="0" borderId="0" xfId="0" applyFont="1" applyAlignment="1">
      <alignment vertical="top"/>
    </xf>
    <xf numFmtId="0" fontId="20" fillId="0" borderId="12"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7" fillId="0" borderId="1" xfId="0" applyFont="1" applyBorder="1" applyAlignment="1">
      <alignment vertical="center"/>
    </xf>
    <xf numFmtId="0" fontId="18" fillId="0" borderId="1" xfId="0" applyFont="1" applyBorder="1" applyAlignment="1">
      <alignment vertical="center"/>
    </xf>
    <xf numFmtId="0" fontId="20"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wrapText="1"/>
    </xf>
    <xf numFmtId="0" fontId="17" fillId="0" borderId="0" xfId="0" applyFont="1" applyAlignment="1">
      <alignment vertical="center"/>
    </xf>
    <xf numFmtId="0" fontId="18" fillId="0" borderId="0" xfId="0" applyFont="1" applyAlignment="1">
      <alignment vertical="center"/>
    </xf>
    <xf numFmtId="0" fontId="13" fillId="0" borderId="1" xfId="0" applyFont="1" applyFill="1" applyBorder="1" applyAlignment="1">
      <alignment vertical="top" wrapText="1"/>
    </xf>
    <xf numFmtId="0" fontId="13" fillId="9" borderId="1" xfId="0" applyFont="1" applyFill="1" applyBorder="1" applyAlignment="1">
      <alignment vertical="top" wrapText="1"/>
    </xf>
    <xf numFmtId="0" fontId="13" fillId="8" borderId="1" xfId="0" applyFont="1" applyFill="1" applyBorder="1" applyAlignment="1">
      <alignment horizontal="center" vertical="top"/>
    </xf>
    <xf numFmtId="0" fontId="8" fillId="2" borderId="6" xfId="0" applyFont="1" applyFill="1" applyBorder="1" applyAlignment="1" applyProtection="1">
      <alignment horizontal="center" vertical="center" wrapText="1"/>
      <protection locked="0"/>
    </xf>
    <xf numFmtId="0" fontId="3" fillId="8" borderId="1" xfId="0" applyFont="1" applyFill="1" applyBorder="1" applyAlignment="1" applyProtection="1">
      <alignment horizontal="center" vertical="center" wrapText="1"/>
    </xf>
    <xf numFmtId="0" fontId="2" fillId="5" borderId="1" xfId="0" applyFont="1" applyFill="1" applyBorder="1" applyAlignment="1" applyProtection="1">
      <alignment horizontal="left" vertical="center" wrapText="1"/>
      <protection locked="0"/>
    </xf>
    <xf numFmtId="9" fontId="2" fillId="0" borderId="1"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2" fillId="7" borderId="1" xfId="0" applyFont="1" applyFill="1" applyBorder="1" applyAlignment="1">
      <alignment vertical="center" wrapText="1"/>
    </xf>
    <xf numFmtId="167" fontId="2" fillId="7" borderId="1" xfId="0" applyNumberFormat="1" applyFont="1" applyFill="1" applyBorder="1" applyAlignment="1" applyProtection="1">
      <alignment horizontal="center" vertical="center" wrapText="1"/>
      <protection locked="0"/>
    </xf>
    <xf numFmtId="0" fontId="12" fillId="7"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0" fillId="7" borderId="0" xfId="0" applyFill="1" applyBorder="1" applyAlignment="1" applyProtection="1">
      <alignment vertical="center" wrapText="1"/>
      <protection locked="0"/>
    </xf>
    <xf numFmtId="0" fontId="11" fillId="7" borderId="1" xfId="0" applyFont="1" applyFill="1" applyBorder="1" applyAlignment="1">
      <alignment horizontal="left" vertical="top" wrapText="1"/>
    </xf>
    <xf numFmtId="0" fontId="14" fillId="0" borderId="0" xfId="0" applyFont="1"/>
    <xf numFmtId="0" fontId="1" fillId="8" borderId="0" xfId="0" applyFont="1" applyFill="1"/>
    <xf numFmtId="17" fontId="13" fillId="9" borderId="16" xfId="0" applyNumberFormat="1" applyFont="1" applyFill="1" applyBorder="1" applyAlignment="1">
      <alignment vertical="top" wrapText="1"/>
    </xf>
    <xf numFmtId="0" fontId="13" fillId="0" borderId="0" xfId="0" applyFont="1" applyAlignment="1">
      <alignment vertical="top" wrapText="1"/>
    </xf>
    <xf numFmtId="0" fontId="14" fillId="8" borderId="0" xfId="0" applyFont="1" applyFill="1"/>
    <xf numFmtId="0" fontId="20" fillId="8" borderId="1" xfId="0" applyFont="1" applyFill="1" applyBorder="1" applyAlignment="1">
      <alignment vertical="top" wrapText="1"/>
    </xf>
    <xf numFmtId="0" fontId="25" fillId="0" borderId="0" xfId="2" applyBorder="1" applyAlignment="1" applyProtection="1">
      <alignment vertical="top" wrapText="1"/>
      <protection locked="0"/>
    </xf>
    <xf numFmtId="0" fontId="20" fillId="11" borderId="12" xfId="0" applyFont="1" applyFill="1" applyBorder="1" applyAlignment="1">
      <alignment horizontal="center" vertical="center"/>
    </xf>
    <xf numFmtId="0" fontId="24" fillId="11" borderId="1" xfId="0" applyFont="1" applyFill="1" applyBorder="1" applyAlignment="1">
      <alignment vertical="center" wrapText="1"/>
    </xf>
    <xf numFmtId="0" fontId="13" fillId="11" borderId="1" xfId="0" applyFont="1" applyFill="1" applyBorder="1" applyAlignment="1">
      <alignment horizontal="center" vertical="center"/>
    </xf>
    <xf numFmtId="14" fontId="13" fillId="11" borderId="1" xfId="0" applyNumberFormat="1" applyFont="1" applyFill="1" applyBorder="1" applyAlignment="1">
      <alignment vertical="center"/>
    </xf>
    <xf numFmtId="0" fontId="13" fillId="11" borderId="1" xfId="0" applyFont="1" applyFill="1" applyBorder="1" applyAlignment="1">
      <alignment horizontal="center" vertical="top" wrapText="1"/>
    </xf>
    <xf numFmtId="0" fontId="13" fillId="11" borderId="1" xfId="0" applyFont="1" applyFill="1" applyBorder="1" applyAlignment="1">
      <alignment vertical="top" wrapText="1"/>
    </xf>
    <xf numFmtId="0" fontId="13" fillId="11" borderId="1" xfId="0" applyFont="1" applyFill="1" applyBorder="1" applyAlignment="1">
      <alignment vertical="top"/>
    </xf>
    <xf numFmtId="0" fontId="13" fillId="11" borderId="1" xfId="0" applyFont="1" applyFill="1" applyBorder="1" applyAlignment="1">
      <alignment vertical="center" wrapText="1"/>
    </xf>
    <xf numFmtId="14" fontId="13" fillId="11" borderId="1" xfId="0" applyNumberFormat="1" applyFont="1" applyFill="1" applyBorder="1" applyAlignment="1">
      <alignment horizontal="center" vertical="center"/>
    </xf>
    <xf numFmtId="0" fontId="18" fillId="11" borderId="1" xfId="0" applyFont="1" applyFill="1" applyBorder="1" applyAlignment="1">
      <alignment vertical="center"/>
    </xf>
    <xf numFmtId="0" fontId="3" fillId="4" borderId="1" xfId="0" applyFont="1" applyFill="1" applyBorder="1" applyAlignment="1">
      <alignment horizontal="center" vertical="center" wrapText="1"/>
    </xf>
    <xf numFmtId="165" fontId="12" fillId="4" borderId="1" xfId="0" applyNumberFormat="1" applyFont="1" applyFill="1" applyBorder="1" applyAlignment="1" applyProtection="1">
      <alignment horizontal="center" vertical="center" wrapText="1"/>
      <protection locked="0"/>
    </xf>
    <xf numFmtId="0" fontId="21" fillId="10" borderId="1" xfId="0" applyFont="1" applyFill="1" applyBorder="1" applyAlignment="1">
      <alignment horizontal="center" vertical="center" wrapText="1"/>
    </xf>
    <xf numFmtId="0" fontId="13" fillId="9" borderId="0" xfId="0" applyFont="1" applyFill="1" applyBorder="1" applyAlignment="1">
      <alignment vertical="center" wrapText="1"/>
    </xf>
    <xf numFmtId="0" fontId="20" fillId="4" borderId="12" xfId="0" applyFont="1" applyFill="1" applyBorder="1" applyAlignment="1">
      <alignment horizontal="center" vertical="center"/>
    </xf>
    <xf numFmtId="0" fontId="24" fillId="4" borderId="1" xfId="0" applyFont="1" applyFill="1" applyBorder="1" applyAlignment="1">
      <alignment vertical="center" wrapText="1"/>
    </xf>
    <xf numFmtId="0" fontId="13" fillId="4" borderId="1" xfId="0" applyFont="1" applyFill="1" applyBorder="1" applyAlignment="1">
      <alignment horizontal="center" vertical="center"/>
    </xf>
    <xf numFmtId="0" fontId="13" fillId="4" borderId="1" xfId="0" applyFont="1" applyFill="1" applyBorder="1" applyAlignment="1">
      <alignment vertical="center"/>
    </xf>
    <xf numFmtId="0" fontId="13" fillId="4" borderId="1" xfId="0" applyFont="1" applyFill="1" applyBorder="1" applyAlignment="1">
      <alignment horizontal="center" vertical="top" wrapText="1"/>
    </xf>
    <xf numFmtId="0" fontId="13" fillId="4" borderId="1" xfId="0" applyFont="1" applyFill="1" applyBorder="1" applyAlignment="1">
      <alignment vertical="top" wrapText="1"/>
    </xf>
    <xf numFmtId="0" fontId="13" fillId="4" borderId="1" xfId="0" applyFont="1" applyFill="1" applyBorder="1" applyAlignment="1">
      <alignment vertical="top"/>
    </xf>
    <xf numFmtId="0" fontId="13" fillId="4" borderId="1" xfId="0" applyFont="1" applyFill="1" applyBorder="1" applyAlignment="1">
      <alignment vertical="center" wrapText="1"/>
    </xf>
    <xf numFmtId="14" fontId="13" fillId="4" borderId="1" xfId="0" applyNumberFormat="1" applyFont="1" applyFill="1" applyBorder="1" applyAlignment="1">
      <alignment horizontal="center" vertical="center"/>
    </xf>
    <xf numFmtId="0" fontId="17" fillId="4" borderId="1" xfId="0" applyFont="1" applyFill="1" applyBorder="1" applyAlignment="1">
      <alignment vertical="center"/>
    </xf>
    <xf numFmtId="0" fontId="18" fillId="4" borderId="1" xfId="0" applyFont="1" applyFill="1" applyBorder="1" applyAlignment="1">
      <alignment vertical="center"/>
    </xf>
    <xf numFmtId="0" fontId="5" fillId="0" borderId="0" xfId="0" applyFont="1" applyBorder="1" applyAlignment="1" applyProtection="1">
      <alignment vertical="top" wrapText="1"/>
      <protection locked="0"/>
    </xf>
    <xf numFmtId="0" fontId="2" fillId="0" borderId="0" xfId="0" applyFont="1" applyBorder="1" applyAlignment="1" applyProtection="1">
      <alignment horizontal="left" vertical="center" wrapText="1"/>
      <protection locked="0"/>
    </xf>
    <xf numFmtId="0" fontId="2" fillId="4" borderId="1" xfId="0" applyFont="1" applyFill="1" applyBorder="1" applyAlignment="1" applyProtection="1">
      <alignment vertical="center" wrapText="1"/>
      <protection locked="0"/>
    </xf>
    <xf numFmtId="0" fontId="20" fillId="10" borderId="1"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19" fillId="9" borderId="13" xfId="0" applyFont="1" applyFill="1" applyBorder="1" applyAlignment="1">
      <alignment horizontal="center" vertical="center"/>
    </xf>
    <xf numFmtId="0" fontId="19" fillId="9" borderId="14" xfId="0" applyFont="1" applyFill="1" applyBorder="1" applyAlignment="1">
      <alignment horizontal="center" vertical="center"/>
    </xf>
    <xf numFmtId="0" fontId="19" fillId="9" borderId="15" xfId="0" applyFont="1" applyFill="1" applyBorder="1" applyAlignment="1">
      <alignment horizontal="center" vertical="center"/>
    </xf>
    <xf numFmtId="0" fontId="8" fillId="2" borderId="6"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4" fontId="8" fillId="2" borderId="8" xfId="0" applyNumberFormat="1"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1000000}"/>
  </cellStyles>
  <dxfs count="782">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t>Issues</a:t>
            </a:r>
            <a:r>
              <a:rPr lang="en-US" sz="1400" b="1" baseline="0"/>
              <a:t> </a:t>
            </a:r>
            <a:r>
              <a:rPr lang="en-US" sz="1400" b="1"/>
              <a:t>by Programme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080465234215462E-2"/>
          <c:y val="0.15154663518299885"/>
          <c:w val="0.91601619499406106"/>
          <c:h val="0.55537933791333938"/>
        </c:manualLayout>
      </c:layout>
      <c:barChart>
        <c:barDir val="col"/>
        <c:grouping val="clustered"/>
        <c:varyColors val="0"/>
        <c:ser>
          <c:idx val="0"/>
          <c:order val="0"/>
          <c:tx>
            <c:strRef>
              <c:f>'Summary analysis '!$B$27</c:f>
              <c:strCache>
                <c:ptCount val="1"/>
                <c:pt idx="0">
                  <c:v>Red</c:v>
                </c:pt>
              </c:strCache>
            </c:strRef>
          </c:tx>
          <c:spPr>
            <a:solidFill>
              <a:srgbClr val="FF0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'!$B$28:$B$33</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0-0902-448B-8C77-123959BC0A60}"/>
            </c:ext>
          </c:extLst>
        </c:ser>
        <c:ser>
          <c:idx val="1"/>
          <c:order val="1"/>
          <c:tx>
            <c:strRef>
              <c:f>'Summary analysis '!$C$27</c:f>
              <c:strCache>
                <c:ptCount val="1"/>
                <c:pt idx="0">
                  <c:v>Amber</c:v>
                </c:pt>
              </c:strCache>
            </c:strRef>
          </c:tx>
          <c:spPr>
            <a:solidFill>
              <a:srgbClr val="FFC000"/>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'!$C$28:$C$33</c:f>
              <c:numCache>
                <c:formatCode>General</c:formatCode>
                <c:ptCount val="6"/>
                <c:pt idx="0">
                  <c:v>0</c:v>
                </c:pt>
                <c:pt idx="1">
                  <c:v>1</c:v>
                </c:pt>
                <c:pt idx="2">
                  <c:v>1</c:v>
                </c:pt>
                <c:pt idx="3">
                  <c:v>0</c:v>
                </c:pt>
                <c:pt idx="4">
                  <c:v>0</c:v>
                </c:pt>
                <c:pt idx="5">
                  <c:v>0</c:v>
                </c:pt>
              </c:numCache>
            </c:numRef>
          </c:val>
          <c:extLst>
            <c:ext xmlns:c16="http://schemas.microsoft.com/office/drawing/2014/chart" uri="{C3380CC4-5D6E-409C-BE32-E72D297353CC}">
              <c16:uniqueId val="{00000001-0902-448B-8C77-123959BC0A60}"/>
            </c:ext>
          </c:extLst>
        </c:ser>
        <c:ser>
          <c:idx val="2"/>
          <c:order val="2"/>
          <c:tx>
            <c:strRef>
              <c:f>'Summary analysis '!$D$27</c:f>
              <c:strCache>
                <c:ptCount val="1"/>
                <c:pt idx="0">
                  <c:v>Green</c:v>
                </c:pt>
              </c:strCache>
            </c:strRef>
          </c:tx>
          <c:spPr>
            <a:solidFill>
              <a:schemeClr val="accent3"/>
            </a:solidFill>
            <a:ln>
              <a:noFill/>
            </a:ln>
            <a:effectLst/>
          </c:spPr>
          <c:invertIfNegative val="0"/>
          <c:cat>
            <c:strRef>
              <c:f>'Summary analysis '!$A$28:$A$33</c:f>
              <c:strCache>
                <c:ptCount val="6"/>
                <c:pt idx="0">
                  <c:v>Strategic</c:v>
                </c:pt>
                <c:pt idx="1">
                  <c:v>CDGD</c:v>
                </c:pt>
                <c:pt idx="2">
                  <c:v>GPF</c:v>
                </c:pt>
                <c:pt idx="3">
                  <c:v>Funding Group</c:v>
                </c:pt>
                <c:pt idx="4">
                  <c:v>ESIF</c:v>
                </c:pt>
                <c:pt idx="5">
                  <c:v>GBF</c:v>
                </c:pt>
              </c:strCache>
            </c:strRef>
          </c:cat>
          <c:val>
            <c:numRef>
              <c:f>'Summary analysis '!$D$28:$D$33</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2-0902-448B-8C77-123959BC0A60}"/>
            </c:ext>
          </c:extLst>
        </c:ser>
        <c:dLbls>
          <c:showLegendKey val="0"/>
          <c:showVal val="0"/>
          <c:showCatName val="0"/>
          <c:showSerName val="0"/>
          <c:showPercent val="0"/>
          <c:showBubbleSize val="0"/>
        </c:dLbls>
        <c:gapWidth val="219"/>
        <c:overlap val="-27"/>
        <c:axId val="627523120"/>
        <c:axId val="627523448"/>
      </c:barChart>
      <c:catAx>
        <c:axId val="62752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448"/>
        <c:crosses val="autoZero"/>
        <c:auto val="1"/>
        <c:lblAlgn val="ctr"/>
        <c:lblOffset val="100"/>
        <c:noMultiLvlLbl val="0"/>
      </c:catAx>
      <c:valAx>
        <c:axId val="627523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12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Risks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'!$A$38</c:f>
              <c:strCache>
                <c:ptCount val="1"/>
                <c:pt idx="0">
                  <c:v>Red</c:v>
                </c:pt>
              </c:strCache>
            </c:strRef>
          </c:tx>
          <c:spPr>
            <a:solidFill>
              <a:srgbClr val="FF0000"/>
            </a:solidFill>
            <a:ln>
              <a:noFill/>
            </a:ln>
            <a:effectLst/>
          </c:spPr>
          <c:invertIfNegative val="0"/>
          <c:cat>
            <c:strRef>
              <c:f>'Summary analysis '!$B$37:$D$37</c:f>
              <c:strCache>
                <c:ptCount val="3"/>
                <c:pt idx="0">
                  <c:v>Board</c:v>
                </c:pt>
                <c:pt idx="1">
                  <c:v>Audit &amp; Finance</c:v>
                </c:pt>
                <c:pt idx="2">
                  <c:v>SPMG</c:v>
                </c:pt>
              </c:strCache>
            </c:strRef>
          </c:cat>
          <c:val>
            <c:numRef>
              <c:f>'Summary analysis '!$B$38:$D$38</c:f>
              <c:numCache>
                <c:formatCode>General</c:formatCode>
                <c:ptCount val="3"/>
                <c:pt idx="0">
                  <c:v>3</c:v>
                </c:pt>
                <c:pt idx="1">
                  <c:v>1</c:v>
                </c:pt>
                <c:pt idx="2">
                  <c:v>1</c:v>
                </c:pt>
              </c:numCache>
            </c:numRef>
          </c:val>
          <c:extLst>
            <c:ext xmlns:c16="http://schemas.microsoft.com/office/drawing/2014/chart" uri="{C3380CC4-5D6E-409C-BE32-E72D297353CC}">
              <c16:uniqueId val="{00000000-DBA5-41B6-BFEF-37887C3DAC06}"/>
            </c:ext>
          </c:extLst>
        </c:ser>
        <c:ser>
          <c:idx val="1"/>
          <c:order val="1"/>
          <c:tx>
            <c:strRef>
              <c:f>'Summary analysis '!$A$39</c:f>
              <c:strCache>
                <c:ptCount val="1"/>
                <c:pt idx="0">
                  <c:v>Amber</c:v>
                </c:pt>
              </c:strCache>
            </c:strRef>
          </c:tx>
          <c:spPr>
            <a:solidFill>
              <a:srgbClr val="FFC000"/>
            </a:solidFill>
            <a:ln>
              <a:noFill/>
            </a:ln>
            <a:effectLst/>
          </c:spPr>
          <c:invertIfNegative val="0"/>
          <c:cat>
            <c:strRef>
              <c:f>'Summary analysis '!$B$37:$D$37</c:f>
              <c:strCache>
                <c:ptCount val="3"/>
                <c:pt idx="0">
                  <c:v>Board</c:v>
                </c:pt>
                <c:pt idx="1">
                  <c:v>Audit &amp; Finance</c:v>
                </c:pt>
                <c:pt idx="2">
                  <c:v>SPMG</c:v>
                </c:pt>
              </c:strCache>
            </c:strRef>
          </c:cat>
          <c:val>
            <c:numRef>
              <c:f>'Summary analysis '!$B$39:$D$39</c:f>
              <c:numCache>
                <c:formatCode>General</c:formatCode>
                <c:ptCount val="3"/>
                <c:pt idx="0">
                  <c:v>5</c:v>
                </c:pt>
                <c:pt idx="1">
                  <c:v>12</c:v>
                </c:pt>
                <c:pt idx="2">
                  <c:v>16</c:v>
                </c:pt>
              </c:numCache>
            </c:numRef>
          </c:val>
          <c:extLst>
            <c:ext xmlns:c16="http://schemas.microsoft.com/office/drawing/2014/chart" uri="{C3380CC4-5D6E-409C-BE32-E72D297353CC}">
              <c16:uniqueId val="{00000001-DBA5-41B6-BFEF-37887C3DAC06}"/>
            </c:ext>
          </c:extLst>
        </c:ser>
        <c:ser>
          <c:idx val="2"/>
          <c:order val="2"/>
          <c:tx>
            <c:strRef>
              <c:f>'Summary analysis '!$A$40</c:f>
              <c:strCache>
                <c:ptCount val="1"/>
                <c:pt idx="0">
                  <c:v>Green</c:v>
                </c:pt>
              </c:strCache>
            </c:strRef>
          </c:tx>
          <c:spPr>
            <a:solidFill>
              <a:schemeClr val="accent3"/>
            </a:solidFill>
            <a:ln>
              <a:noFill/>
            </a:ln>
            <a:effectLst/>
          </c:spPr>
          <c:invertIfNegative val="0"/>
          <c:cat>
            <c:strRef>
              <c:f>'Summary analysis '!$B$37:$D$37</c:f>
              <c:strCache>
                <c:ptCount val="3"/>
                <c:pt idx="0">
                  <c:v>Board</c:v>
                </c:pt>
                <c:pt idx="1">
                  <c:v>Audit &amp; Finance</c:v>
                </c:pt>
                <c:pt idx="2">
                  <c:v>SPMG</c:v>
                </c:pt>
              </c:strCache>
            </c:strRef>
          </c:cat>
          <c:val>
            <c:numRef>
              <c:f>'Summary analysis '!$B$40:$D$40</c:f>
              <c:numCache>
                <c:formatCode>General</c:formatCode>
                <c:ptCount val="3"/>
                <c:pt idx="0">
                  <c:v>1</c:v>
                </c:pt>
                <c:pt idx="1">
                  <c:v>0</c:v>
                </c:pt>
                <c:pt idx="2">
                  <c:v>0</c:v>
                </c:pt>
              </c:numCache>
            </c:numRef>
          </c:val>
          <c:extLst>
            <c:ext xmlns:c16="http://schemas.microsoft.com/office/drawing/2014/chart" uri="{C3380CC4-5D6E-409C-BE32-E72D297353CC}">
              <c16:uniqueId val="{00000002-DBA5-41B6-BFEF-37887C3DAC06}"/>
            </c:ext>
          </c:extLst>
        </c:ser>
        <c:dLbls>
          <c:showLegendKey val="0"/>
          <c:showVal val="0"/>
          <c:showCatName val="0"/>
          <c:showSerName val="0"/>
          <c:showPercent val="0"/>
          <c:showBubbleSize val="0"/>
        </c:dLbls>
        <c:gapWidth val="219"/>
        <c:overlap val="-27"/>
        <c:axId val="884887960"/>
        <c:axId val="884888288"/>
      </c:barChart>
      <c:catAx>
        <c:axId val="88488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8288"/>
        <c:crosses val="autoZero"/>
        <c:auto val="1"/>
        <c:lblAlgn val="ctr"/>
        <c:lblOffset val="100"/>
        <c:noMultiLvlLbl val="0"/>
      </c:catAx>
      <c:valAx>
        <c:axId val="88488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Issues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5318669867159808E-2"/>
          <c:y val="0.175159386068477"/>
          <c:w val="0.91601619499406106"/>
          <c:h val="0.60725673753590714"/>
        </c:manualLayout>
      </c:layout>
      <c:barChart>
        <c:barDir val="col"/>
        <c:grouping val="clustered"/>
        <c:varyColors val="0"/>
        <c:ser>
          <c:idx val="0"/>
          <c:order val="0"/>
          <c:tx>
            <c:strRef>
              <c:f>'Summary analysis '!$B$8</c:f>
              <c:strCache>
                <c:ptCount val="1"/>
                <c:pt idx="0">
                  <c:v>Severe</c:v>
                </c:pt>
              </c:strCache>
            </c:strRef>
          </c:tx>
          <c:spPr>
            <a:solidFill>
              <a:srgbClr val="FF0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'!$B$9:$B$12</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0-E592-4FF5-9289-6267CF02C9FF}"/>
            </c:ext>
          </c:extLst>
        </c:ser>
        <c:ser>
          <c:idx val="1"/>
          <c:order val="1"/>
          <c:tx>
            <c:strRef>
              <c:f>'Summary analysis '!$C$8</c:f>
              <c:strCache>
                <c:ptCount val="1"/>
                <c:pt idx="0">
                  <c:v>Moderate</c:v>
                </c:pt>
              </c:strCache>
            </c:strRef>
          </c:tx>
          <c:spPr>
            <a:solidFill>
              <a:srgbClr val="FFC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'!$C$9:$C$12</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1-E592-4FF5-9289-6267CF02C9FF}"/>
            </c:ext>
          </c:extLst>
        </c:ser>
        <c:ser>
          <c:idx val="2"/>
          <c:order val="2"/>
          <c:tx>
            <c:strRef>
              <c:f>'Summary analysis '!$D$8</c:f>
              <c:strCache>
                <c:ptCount val="1"/>
                <c:pt idx="0">
                  <c:v>Minor</c:v>
                </c:pt>
              </c:strCache>
            </c:strRef>
          </c:tx>
          <c:spPr>
            <a:solidFill>
              <a:schemeClr val="accent3"/>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'!$D$9:$D$12</c:f>
              <c:numCache>
                <c:formatCode>General</c:formatCode>
                <c:ptCount val="4"/>
                <c:pt idx="0">
                  <c:v>1</c:v>
                </c:pt>
                <c:pt idx="1">
                  <c:v>0</c:v>
                </c:pt>
                <c:pt idx="2">
                  <c:v>0</c:v>
                </c:pt>
                <c:pt idx="3">
                  <c:v>0</c:v>
                </c:pt>
              </c:numCache>
            </c:numRef>
          </c:val>
          <c:extLst>
            <c:ext xmlns:c16="http://schemas.microsoft.com/office/drawing/2014/chart" uri="{C3380CC4-5D6E-409C-BE32-E72D297353CC}">
              <c16:uniqueId val="{00000002-E592-4FF5-9289-6267CF02C9FF}"/>
            </c:ext>
          </c:extLst>
        </c:ser>
        <c:dLbls>
          <c:showLegendKey val="0"/>
          <c:showVal val="0"/>
          <c:showCatName val="0"/>
          <c:showSerName val="0"/>
          <c:showPercent val="0"/>
          <c:showBubbleSize val="0"/>
        </c:dLbls>
        <c:gapWidth val="219"/>
        <c:overlap val="-27"/>
        <c:axId val="882372864"/>
        <c:axId val="882373192"/>
      </c:barChart>
      <c:catAx>
        <c:axId val="88237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3192"/>
        <c:crosses val="autoZero"/>
        <c:auto val="1"/>
        <c:lblAlgn val="ctr"/>
        <c:lblOffset val="100"/>
        <c:noMultiLvlLbl val="0"/>
      </c:catAx>
      <c:valAx>
        <c:axId val="88237319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286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risks by group assigned</a:t>
            </a:r>
          </a:p>
        </c:rich>
      </c:tx>
      <c:layout>
        <c:manualLayout>
          <c:xMode val="edge"/>
          <c:yMode val="edge"/>
          <c:x val="0.26745127464601126"/>
          <c:y val="4.194554193122554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analysis '!$L$22</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5808-4D79-B561-B8105CCE2A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08-4D79-B561-B8105CCE2A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5808-4D79-B561-B8105CCE2A26}"/>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08-4D79-B561-B8105CCE2A2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08-4D79-B561-B8105CCE2A2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08-4D79-B561-B8105CCE2A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numRef>
              <c:f>'Summary analysis '!$J$23:$J$25</c:f>
              <c:numCache>
                <c:formatCode>General</c:formatCode>
                <c:ptCount val="3"/>
              </c:numCache>
            </c:numRef>
          </c:cat>
          <c:val>
            <c:numRef>
              <c:f>'Summary analysis '!$L$23:$L$25</c:f>
              <c:numCache>
                <c:formatCode>General</c:formatCode>
                <c:ptCount val="3"/>
              </c:numCache>
            </c:numRef>
          </c:val>
          <c:extLst>
            <c:ext xmlns:c16="http://schemas.microsoft.com/office/drawing/2014/chart" uri="{C3380CC4-5D6E-409C-BE32-E72D297353CC}">
              <c16:uniqueId val="{00000000-5808-4D79-B561-B8105CCE2A2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Risk - by month</a:t>
            </a:r>
          </a:p>
        </c:rich>
      </c:tx>
      <c:layout>
        <c:manualLayout>
          <c:xMode val="edge"/>
          <c:yMode val="edge"/>
          <c:x val="0.26673479716196763"/>
          <c:y val="2.833530106257379E-2"/>
        </c:manualLayout>
      </c:layout>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'!$R$23</c:f>
              <c:strCache>
                <c:ptCount val="1"/>
                <c:pt idx="0">
                  <c:v>Red</c:v>
                </c:pt>
              </c:strCache>
            </c:strRef>
          </c:tx>
          <c:spPr>
            <a:solidFill>
              <a:srgbClr val="FF0000"/>
            </a:solidFill>
            <a:ln>
              <a:noFill/>
            </a:ln>
            <a:effectLst/>
          </c:spPr>
          <c:invertIfNegative val="0"/>
          <c:cat>
            <c:strRef>
              <c:f>'Summary analysis '!$T$22:$AC$22</c:f>
              <c:strCache>
                <c:ptCount val="10"/>
                <c:pt idx="0">
                  <c:v>Nov-20</c:v>
                </c:pt>
                <c:pt idx="1">
                  <c:v>Dec-20</c:v>
                </c:pt>
                <c:pt idx="2">
                  <c:v>Jan-21</c:v>
                </c:pt>
                <c:pt idx="3">
                  <c:v>Feb-21</c:v>
                </c:pt>
                <c:pt idx="4">
                  <c:v>Apr-21</c:v>
                </c:pt>
                <c:pt idx="5">
                  <c:v>May-21</c:v>
                </c:pt>
                <c:pt idx="6">
                  <c:v>Jun-21</c:v>
                </c:pt>
                <c:pt idx="7">
                  <c:v>Jul/Aug -21</c:v>
                </c:pt>
                <c:pt idx="8">
                  <c:v>Sep-21</c:v>
                </c:pt>
                <c:pt idx="9">
                  <c:v>Oct-21</c:v>
                </c:pt>
              </c:strCache>
            </c:strRef>
          </c:cat>
          <c:val>
            <c:numRef>
              <c:f>'Summary analysis '!$T$23:$AC$23</c:f>
              <c:numCache>
                <c:formatCode>General</c:formatCode>
                <c:ptCount val="10"/>
                <c:pt idx="0">
                  <c:v>3</c:v>
                </c:pt>
                <c:pt idx="1">
                  <c:v>4</c:v>
                </c:pt>
                <c:pt idx="2">
                  <c:v>3</c:v>
                </c:pt>
                <c:pt idx="3">
                  <c:v>3</c:v>
                </c:pt>
                <c:pt idx="4">
                  <c:v>3</c:v>
                </c:pt>
                <c:pt idx="5">
                  <c:v>4</c:v>
                </c:pt>
                <c:pt idx="6">
                  <c:v>6</c:v>
                </c:pt>
                <c:pt idx="7">
                  <c:v>4</c:v>
                </c:pt>
                <c:pt idx="8">
                  <c:v>4</c:v>
                </c:pt>
                <c:pt idx="9">
                  <c:v>5</c:v>
                </c:pt>
              </c:numCache>
            </c:numRef>
          </c:val>
          <c:extLst>
            <c:ext xmlns:c16="http://schemas.microsoft.com/office/drawing/2014/chart" uri="{C3380CC4-5D6E-409C-BE32-E72D297353CC}">
              <c16:uniqueId val="{00000000-A5FA-4F7A-AB50-6D9F3A0F05E3}"/>
            </c:ext>
          </c:extLst>
        </c:ser>
        <c:ser>
          <c:idx val="1"/>
          <c:order val="1"/>
          <c:tx>
            <c:strRef>
              <c:f>'Summary analysis '!$R$24</c:f>
              <c:strCache>
                <c:ptCount val="1"/>
                <c:pt idx="0">
                  <c:v>Amber</c:v>
                </c:pt>
              </c:strCache>
            </c:strRef>
          </c:tx>
          <c:spPr>
            <a:solidFill>
              <a:srgbClr val="FFC000"/>
            </a:solidFill>
            <a:ln>
              <a:noFill/>
            </a:ln>
            <a:effectLst/>
          </c:spPr>
          <c:invertIfNegative val="0"/>
          <c:cat>
            <c:strRef>
              <c:f>'Summary analysis '!$T$22:$AC$22</c:f>
              <c:strCache>
                <c:ptCount val="10"/>
                <c:pt idx="0">
                  <c:v>Nov-20</c:v>
                </c:pt>
                <c:pt idx="1">
                  <c:v>Dec-20</c:v>
                </c:pt>
                <c:pt idx="2">
                  <c:v>Jan-21</c:v>
                </c:pt>
                <c:pt idx="3">
                  <c:v>Feb-21</c:v>
                </c:pt>
                <c:pt idx="4">
                  <c:v>Apr-21</c:v>
                </c:pt>
                <c:pt idx="5">
                  <c:v>May-21</c:v>
                </c:pt>
                <c:pt idx="6">
                  <c:v>Jun-21</c:v>
                </c:pt>
                <c:pt idx="7">
                  <c:v>Jul/Aug -21</c:v>
                </c:pt>
                <c:pt idx="8">
                  <c:v>Sep-21</c:v>
                </c:pt>
                <c:pt idx="9">
                  <c:v>Oct-21</c:v>
                </c:pt>
              </c:strCache>
            </c:strRef>
          </c:cat>
          <c:val>
            <c:numRef>
              <c:f>'Summary analysis '!$T$24:$AC$24</c:f>
              <c:numCache>
                <c:formatCode>General</c:formatCode>
                <c:ptCount val="10"/>
                <c:pt idx="0">
                  <c:v>14</c:v>
                </c:pt>
                <c:pt idx="1">
                  <c:v>14</c:v>
                </c:pt>
                <c:pt idx="2">
                  <c:v>14</c:v>
                </c:pt>
                <c:pt idx="3">
                  <c:v>17</c:v>
                </c:pt>
                <c:pt idx="4">
                  <c:v>17</c:v>
                </c:pt>
                <c:pt idx="5">
                  <c:v>21</c:v>
                </c:pt>
                <c:pt idx="6">
                  <c:v>24</c:v>
                </c:pt>
                <c:pt idx="7">
                  <c:v>28</c:v>
                </c:pt>
                <c:pt idx="8">
                  <c:v>32</c:v>
                </c:pt>
                <c:pt idx="9">
                  <c:v>33</c:v>
                </c:pt>
              </c:numCache>
            </c:numRef>
          </c:val>
          <c:extLst>
            <c:ext xmlns:c16="http://schemas.microsoft.com/office/drawing/2014/chart" uri="{C3380CC4-5D6E-409C-BE32-E72D297353CC}">
              <c16:uniqueId val="{00000001-A5FA-4F7A-AB50-6D9F3A0F05E3}"/>
            </c:ext>
          </c:extLst>
        </c:ser>
        <c:ser>
          <c:idx val="2"/>
          <c:order val="2"/>
          <c:tx>
            <c:strRef>
              <c:f>'Summary analysis '!$R$25</c:f>
              <c:strCache>
                <c:ptCount val="1"/>
                <c:pt idx="0">
                  <c:v>Green</c:v>
                </c:pt>
              </c:strCache>
            </c:strRef>
          </c:tx>
          <c:spPr>
            <a:solidFill>
              <a:schemeClr val="accent3"/>
            </a:solidFill>
            <a:ln>
              <a:noFill/>
            </a:ln>
            <a:effectLst/>
          </c:spPr>
          <c:invertIfNegative val="0"/>
          <c:cat>
            <c:strRef>
              <c:f>'Summary analysis '!$T$22:$AC$22</c:f>
              <c:strCache>
                <c:ptCount val="10"/>
                <c:pt idx="0">
                  <c:v>Nov-20</c:v>
                </c:pt>
                <c:pt idx="1">
                  <c:v>Dec-20</c:v>
                </c:pt>
                <c:pt idx="2">
                  <c:v>Jan-21</c:v>
                </c:pt>
                <c:pt idx="3">
                  <c:v>Feb-21</c:v>
                </c:pt>
                <c:pt idx="4">
                  <c:v>Apr-21</c:v>
                </c:pt>
                <c:pt idx="5">
                  <c:v>May-21</c:v>
                </c:pt>
                <c:pt idx="6">
                  <c:v>Jun-21</c:v>
                </c:pt>
                <c:pt idx="7">
                  <c:v>Jul/Aug -21</c:v>
                </c:pt>
                <c:pt idx="8">
                  <c:v>Sep-21</c:v>
                </c:pt>
                <c:pt idx="9">
                  <c:v>Oct-21</c:v>
                </c:pt>
              </c:strCache>
            </c:strRef>
          </c:cat>
          <c:val>
            <c:numRef>
              <c:f>'Summary analysis '!$T$25:$AC$25</c:f>
              <c:numCache>
                <c:formatCode>General</c:formatCode>
                <c:ptCount val="10"/>
                <c:pt idx="0">
                  <c:v>3</c:v>
                </c:pt>
                <c:pt idx="1">
                  <c:v>4</c:v>
                </c:pt>
                <c:pt idx="2">
                  <c:v>4</c:v>
                </c:pt>
                <c:pt idx="3">
                  <c:v>4</c:v>
                </c:pt>
                <c:pt idx="4">
                  <c:v>2</c:v>
                </c:pt>
                <c:pt idx="5">
                  <c:v>2</c:v>
                </c:pt>
                <c:pt idx="6">
                  <c:v>2</c:v>
                </c:pt>
                <c:pt idx="7">
                  <c:v>2</c:v>
                </c:pt>
                <c:pt idx="8">
                  <c:v>1</c:v>
                </c:pt>
                <c:pt idx="9">
                  <c:v>1</c:v>
                </c:pt>
              </c:numCache>
            </c:numRef>
          </c:val>
          <c:extLst>
            <c:ext xmlns:c16="http://schemas.microsoft.com/office/drawing/2014/chart" uri="{C3380CC4-5D6E-409C-BE32-E72D297353CC}">
              <c16:uniqueId val="{00000002-A5FA-4F7A-AB50-6D9F3A0F05E3}"/>
            </c:ext>
          </c:extLst>
        </c:ser>
        <c:dLbls>
          <c:showLegendKey val="0"/>
          <c:showVal val="0"/>
          <c:showCatName val="0"/>
          <c:showSerName val="0"/>
          <c:showPercent val="0"/>
          <c:showBubbleSize val="0"/>
        </c:dLbls>
        <c:gapWidth val="219"/>
        <c:overlap val="-27"/>
        <c:axId val="900755816"/>
        <c:axId val="900749912"/>
      </c:barChart>
      <c:catAx>
        <c:axId val="900755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49912"/>
        <c:crosses val="autoZero"/>
        <c:auto val="1"/>
        <c:lblAlgn val="ctr"/>
        <c:lblOffset val="100"/>
        <c:noMultiLvlLbl val="1"/>
      </c:catAx>
      <c:valAx>
        <c:axId val="900749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0755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r>
              <a:rPr lang="en-US" sz="1400" b="1" i="0" u="none" strike="noStrike" kern="1200" spc="0" baseline="0">
                <a:solidFill>
                  <a:sysClr val="windowText" lastClr="000000">
                    <a:lumMod val="65000"/>
                    <a:lumOff val="35000"/>
                  </a:sysClr>
                </a:solidFill>
                <a:latin typeface="+mn-lt"/>
                <a:ea typeface="+mn-ea"/>
                <a:cs typeface="+mn-cs"/>
              </a:rPr>
              <a:t>Changes to Issues - by month</a:t>
            </a:r>
          </a:p>
        </c:rich>
      </c:tx>
      <c:overlay val="0"/>
      <c:spPr>
        <a:noFill/>
        <a:ln>
          <a:noFill/>
        </a:ln>
        <a:effectLst/>
      </c:spPr>
      <c:txPr>
        <a:bodyPr rot="0" spcFirstLastPara="1" vertOverflow="ellipsis" vert="horz" wrap="square" anchor="ctr" anchorCtr="1"/>
        <a:lstStyle/>
        <a:p>
          <a:pPr>
            <a:defRPr lang="en-US"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5580927384076986E-2"/>
          <c:y val="0.17171296296296298"/>
          <c:w val="0.9155301837270341"/>
          <c:h val="0.61498432487605714"/>
        </c:manualLayout>
      </c:layout>
      <c:barChart>
        <c:barDir val="col"/>
        <c:grouping val="clustered"/>
        <c:varyColors val="0"/>
        <c:ser>
          <c:idx val="0"/>
          <c:order val="0"/>
          <c:tx>
            <c:strRef>
              <c:f>'Summary analysis '!$R$48</c:f>
              <c:strCache>
                <c:ptCount val="1"/>
                <c:pt idx="0">
                  <c:v>Red</c:v>
                </c:pt>
              </c:strCache>
            </c:strRef>
          </c:tx>
          <c:spPr>
            <a:solidFill>
              <a:srgbClr val="FF0000"/>
            </a:solidFill>
            <a:ln>
              <a:noFill/>
            </a:ln>
            <a:effectLst/>
          </c:spPr>
          <c:invertIfNegative val="0"/>
          <c:cat>
            <c:strRef>
              <c:f>'Summary analysis '!$T$47:$AC$47</c:f>
              <c:strCache>
                <c:ptCount val="10"/>
                <c:pt idx="0">
                  <c:v>Nov-20</c:v>
                </c:pt>
                <c:pt idx="1">
                  <c:v>Dec-20</c:v>
                </c:pt>
                <c:pt idx="2">
                  <c:v>Jan-21</c:v>
                </c:pt>
                <c:pt idx="3">
                  <c:v>Feb-21</c:v>
                </c:pt>
                <c:pt idx="4">
                  <c:v>Apr-21</c:v>
                </c:pt>
                <c:pt idx="5">
                  <c:v>May-21</c:v>
                </c:pt>
                <c:pt idx="6">
                  <c:v>Jun-21</c:v>
                </c:pt>
                <c:pt idx="7">
                  <c:v>Jul/Aug -21</c:v>
                </c:pt>
                <c:pt idx="8">
                  <c:v>Sep-21</c:v>
                </c:pt>
                <c:pt idx="9">
                  <c:v>Oct-21</c:v>
                </c:pt>
              </c:strCache>
            </c:strRef>
          </c:cat>
          <c:val>
            <c:numRef>
              <c:f>'Summary analysis '!$T$48:$AC$48</c:f>
              <c:numCache>
                <c:formatCode>General</c:formatCode>
                <c:ptCount val="10"/>
                <c:pt idx="0">
                  <c:v>3</c:v>
                </c:pt>
                <c:pt idx="1">
                  <c:v>4</c:v>
                </c:pt>
                <c:pt idx="2">
                  <c:v>2</c:v>
                </c:pt>
                <c:pt idx="3">
                  <c:v>2</c:v>
                </c:pt>
                <c:pt idx="4">
                  <c:v>2</c:v>
                </c:pt>
                <c:pt idx="5">
                  <c:v>2</c:v>
                </c:pt>
                <c:pt idx="6">
                  <c:v>2</c:v>
                </c:pt>
                <c:pt idx="7">
                  <c:v>2</c:v>
                </c:pt>
                <c:pt idx="8">
                  <c:v>1</c:v>
                </c:pt>
                <c:pt idx="9">
                  <c:v>1</c:v>
                </c:pt>
              </c:numCache>
            </c:numRef>
          </c:val>
          <c:extLst>
            <c:ext xmlns:c16="http://schemas.microsoft.com/office/drawing/2014/chart" uri="{C3380CC4-5D6E-409C-BE32-E72D297353CC}">
              <c16:uniqueId val="{00000000-D70B-4B69-9A70-9680DC232AE4}"/>
            </c:ext>
          </c:extLst>
        </c:ser>
        <c:ser>
          <c:idx val="1"/>
          <c:order val="1"/>
          <c:tx>
            <c:strRef>
              <c:f>'Summary analysis '!$R$49</c:f>
              <c:strCache>
                <c:ptCount val="1"/>
                <c:pt idx="0">
                  <c:v>Amber</c:v>
                </c:pt>
              </c:strCache>
            </c:strRef>
          </c:tx>
          <c:spPr>
            <a:solidFill>
              <a:srgbClr val="FFC000"/>
            </a:solidFill>
            <a:ln>
              <a:noFill/>
            </a:ln>
            <a:effectLst/>
          </c:spPr>
          <c:invertIfNegative val="0"/>
          <c:cat>
            <c:strRef>
              <c:f>'Summary analysis '!$T$47:$AC$47</c:f>
              <c:strCache>
                <c:ptCount val="10"/>
                <c:pt idx="0">
                  <c:v>Nov-20</c:v>
                </c:pt>
                <c:pt idx="1">
                  <c:v>Dec-20</c:v>
                </c:pt>
                <c:pt idx="2">
                  <c:v>Jan-21</c:v>
                </c:pt>
                <c:pt idx="3">
                  <c:v>Feb-21</c:v>
                </c:pt>
                <c:pt idx="4">
                  <c:v>Apr-21</c:v>
                </c:pt>
                <c:pt idx="5">
                  <c:v>May-21</c:v>
                </c:pt>
                <c:pt idx="6">
                  <c:v>Jun-21</c:v>
                </c:pt>
                <c:pt idx="7">
                  <c:v>Jul/Aug -21</c:v>
                </c:pt>
                <c:pt idx="8">
                  <c:v>Sep-21</c:v>
                </c:pt>
                <c:pt idx="9">
                  <c:v>Oct-21</c:v>
                </c:pt>
              </c:strCache>
            </c:strRef>
          </c:cat>
          <c:val>
            <c:numRef>
              <c:f>'Summary analysis '!$T$49:$AC$49</c:f>
              <c:numCache>
                <c:formatCode>General</c:formatCode>
                <c:ptCount val="10"/>
                <c:pt idx="0">
                  <c:v>2</c:v>
                </c:pt>
                <c:pt idx="1">
                  <c:v>2</c:v>
                </c:pt>
                <c:pt idx="2">
                  <c:v>2</c:v>
                </c:pt>
                <c:pt idx="3">
                  <c:v>2</c:v>
                </c:pt>
                <c:pt idx="4">
                  <c:v>2</c:v>
                </c:pt>
                <c:pt idx="5">
                  <c:v>2</c:v>
                </c:pt>
                <c:pt idx="6">
                  <c:v>2</c:v>
                </c:pt>
                <c:pt idx="7">
                  <c:v>2</c:v>
                </c:pt>
                <c:pt idx="8">
                  <c:v>2</c:v>
                </c:pt>
                <c:pt idx="9">
                  <c:v>2</c:v>
                </c:pt>
              </c:numCache>
            </c:numRef>
          </c:val>
          <c:extLst>
            <c:ext xmlns:c16="http://schemas.microsoft.com/office/drawing/2014/chart" uri="{C3380CC4-5D6E-409C-BE32-E72D297353CC}">
              <c16:uniqueId val="{00000001-D70B-4B69-9A70-9680DC232AE4}"/>
            </c:ext>
          </c:extLst>
        </c:ser>
        <c:ser>
          <c:idx val="2"/>
          <c:order val="2"/>
          <c:tx>
            <c:strRef>
              <c:f>'Summary analysis '!$R$50</c:f>
              <c:strCache>
                <c:ptCount val="1"/>
                <c:pt idx="0">
                  <c:v>Green</c:v>
                </c:pt>
              </c:strCache>
            </c:strRef>
          </c:tx>
          <c:spPr>
            <a:solidFill>
              <a:schemeClr val="accent3"/>
            </a:solidFill>
            <a:ln>
              <a:noFill/>
            </a:ln>
            <a:effectLst/>
          </c:spPr>
          <c:invertIfNegative val="0"/>
          <c:cat>
            <c:strRef>
              <c:f>'Summary analysis '!$T$47:$AC$47</c:f>
              <c:strCache>
                <c:ptCount val="10"/>
                <c:pt idx="0">
                  <c:v>Nov-20</c:v>
                </c:pt>
                <c:pt idx="1">
                  <c:v>Dec-20</c:v>
                </c:pt>
                <c:pt idx="2">
                  <c:v>Jan-21</c:v>
                </c:pt>
                <c:pt idx="3">
                  <c:v>Feb-21</c:v>
                </c:pt>
                <c:pt idx="4">
                  <c:v>Apr-21</c:v>
                </c:pt>
                <c:pt idx="5">
                  <c:v>May-21</c:v>
                </c:pt>
                <c:pt idx="6">
                  <c:v>Jun-21</c:v>
                </c:pt>
                <c:pt idx="7">
                  <c:v>Jul/Aug -21</c:v>
                </c:pt>
                <c:pt idx="8">
                  <c:v>Sep-21</c:v>
                </c:pt>
                <c:pt idx="9">
                  <c:v>Oct-21</c:v>
                </c:pt>
              </c:strCache>
            </c:strRef>
          </c:cat>
          <c:val>
            <c:numRef>
              <c:f>'Summary analysis '!$T$50:$AC$50</c:f>
              <c:numCache>
                <c:formatCode>General</c:formatCode>
                <c:ptCount val="10"/>
                <c:pt idx="0">
                  <c:v>0</c:v>
                </c:pt>
                <c:pt idx="1">
                  <c:v>0</c:v>
                </c:pt>
                <c:pt idx="2">
                  <c:v>2</c:v>
                </c:pt>
                <c:pt idx="3">
                  <c:v>2</c:v>
                </c:pt>
                <c:pt idx="4">
                  <c:v>1</c:v>
                </c:pt>
                <c:pt idx="5">
                  <c:v>0</c:v>
                </c:pt>
                <c:pt idx="6">
                  <c:v>0</c:v>
                </c:pt>
                <c:pt idx="7">
                  <c:v>0</c:v>
                </c:pt>
                <c:pt idx="8">
                  <c:v>1</c:v>
                </c:pt>
                <c:pt idx="9">
                  <c:v>1</c:v>
                </c:pt>
              </c:numCache>
            </c:numRef>
          </c:val>
          <c:extLst>
            <c:ext xmlns:c16="http://schemas.microsoft.com/office/drawing/2014/chart" uri="{C3380CC4-5D6E-409C-BE32-E72D297353CC}">
              <c16:uniqueId val="{00000001-37D0-4E6B-A7B6-7F72683E313E}"/>
            </c:ext>
          </c:extLst>
        </c:ser>
        <c:dLbls>
          <c:showLegendKey val="0"/>
          <c:showVal val="0"/>
          <c:showCatName val="0"/>
          <c:showSerName val="0"/>
          <c:showPercent val="0"/>
          <c:showBubbleSize val="0"/>
        </c:dLbls>
        <c:gapWidth val="219"/>
        <c:overlap val="-27"/>
        <c:axId val="918204592"/>
        <c:axId val="918206232"/>
      </c:barChart>
      <c:catAx>
        <c:axId val="9182045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6232"/>
        <c:crosses val="autoZero"/>
        <c:auto val="1"/>
        <c:lblAlgn val="ctr"/>
        <c:lblOffset val="100"/>
        <c:noMultiLvlLbl val="1"/>
      </c:catAx>
      <c:valAx>
        <c:axId val="918206232"/>
        <c:scaling>
          <c:orientation val="minMax"/>
          <c:max val="5"/>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204592"/>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r>
              <a:rPr lang="en-GB" sz="1400" b="1" i="0" u="none" strike="noStrike" kern="1200" spc="0" baseline="0">
                <a:solidFill>
                  <a:sysClr val="windowText" lastClr="000000">
                    <a:lumMod val="65000"/>
                    <a:lumOff val="35000"/>
                  </a:sysClr>
                </a:solidFill>
                <a:latin typeface="+mn-lt"/>
                <a:ea typeface="+mn-ea"/>
                <a:cs typeface="+mn-cs"/>
              </a:rPr>
              <a:t>Risks by Programme</a:t>
            </a:r>
          </a:p>
        </c:rich>
      </c:tx>
      <c:layout>
        <c:manualLayout>
          <c:xMode val="edge"/>
          <c:yMode val="edge"/>
          <c:x val="0.34838188976377954"/>
          <c:y val="2.7777777777777776E-2"/>
        </c:manualLayout>
      </c:layout>
      <c:overlay val="0"/>
      <c:spPr>
        <a:noFill/>
        <a:ln>
          <a:noFill/>
        </a:ln>
        <a:effectLst/>
      </c:spPr>
      <c:txPr>
        <a:bodyPr rot="0" spcFirstLastPara="1" vertOverflow="ellipsis" vert="horz" wrap="square" anchor="ctr" anchorCtr="1"/>
        <a:lstStyle/>
        <a:p>
          <a:pPr>
            <a:defRPr lang="en-GB"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4.2803149606299204E-2"/>
          <c:y val="0.17171296296296298"/>
          <c:w val="0.9155301837270341"/>
          <c:h val="0.61498432487605714"/>
        </c:manualLayout>
      </c:layout>
      <c:barChart>
        <c:barDir val="col"/>
        <c:grouping val="clustered"/>
        <c:varyColors val="0"/>
        <c:ser>
          <c:idx val="0"/>
          <c:order val="0"/>
          <c:tx>
            <c:strRef>
              <c:f>'Summary analysis '!$B$15</c:f>
              <c:strCache>
                <c:ptCount val="1"/>
                <c:pt idx="0">
                  <c:v>Red</c:v>
                </c:pt>
              </c:strCache>
            </c:strRef>
          </c:tx>
          <c:spPr>
            <a:solidFill>
              <a:srgbClr val="FF0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'!$B$16:$B$21</c:f>
              <c:numCache>
                <c:formatCode>General</c:formatCode>
                <c:ptCount val="6"/>
                <c:pt idx="0">
                  <c:v>4</c:v>
                </c:pt>
                <c:pt idx="1">
                  <c:v>1</c:v>
                </c:pt>
                <c:pt idx="2">
                  <c:v>0</c:v>
                </c:pt>
                <c:pt idx="3">
                  <c:v>0</c:v>
                </c:pt>
                <c:pt idx="4">
                  <c:v>0</c:v>
                </c:pt>
                <c:pt idx="5">
                  <c:v>0</c:v>
                </c:pt>
              </c:numCache>
            </c:numRef>
          </c:val>
          <c:extLst>
            <c:ext xmlns:c16="http://schemas.microsoft.com/office/drawing/2014/chart" uri="{C3380CC4-5D6E-409C-BE32-E72D297353CC}">
              <c16:uniqueId val="{00000000-99A5-4EF8-8799-905A5E6D0859}"/>
            </c:ext>
          </c:extLst>
        </c:ser>
        <c:ser>
          <c:idx val="1"/>
          <c:order val="1"/>
          <c:tx>
            <c:strRef>
              <c:f>'Summary analysis '!$C$15</c:f>
              <c:strCache>
                <c:ptCount val="1"/>
                <c:pt idx="0">
                  <c:v>Amber</c:v>
                </c:pt>
              </c:strCache>
            </c:strRef>
          </c:tx>
          <c:spPr>
            <a:solidFill>
              <a:srgbClr val="FFC000"/>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'!$C$16:$C$21</c:f>
              <c:numCache>
                <c:formatCode>General</c:formatCode>
                <c:ptCount val="6"/>
                <c:pt idx="0">
                  <c:v>8</c:v>
                </c:pt>
                <c:pt idx="1">
                  <c:v>1</c:v>
                </c:pt>
                <c:pt idx="2">
                  <c:v>3</c:v>
                </c:pt>
                <c:pt idx="3">
                  <c:v>1</c:v>
                </c:pt>
                <c:pt idx="4">
                  <c:v>6</c:v>
                </c:pt>
                <c:pt idx="5">
                  <c:v>14</c:v>
                </c:pt>
              </c:numCache>
            </c:numRef>
          </c:val>
          <c:extLst>
            <c:ext xmlns:c16="http://schemas.microsoft.com/office/drawing/2014/chart" uri="{C3380CC4-5D6E-409C-BE32-E72D297353CC}">
              <c16:uniqueId val="{00000001-99A5-4EF8-8799-905A5E6D0859}"/>
            </c:ext>
          </c:extLst>
        </c:ser>
        <c:ser>
          <c:idx val="2"/>
          <c:order val="2"/>
          <c:tx>
            <c:strRef>
              <c:f>'Summary analysis '!$D$15</c:f>
              <c:strCache>
                <c:ptCount val="1"/>
                <c:pt idx="0">
                  <c:v>Green</c:v>
                </c:pt>
              </c:strCache>
            </c:strRef>
          </c:tx>
          <c:spPr>
            <a:solidFill>
              <a:schemeClr val="accent3"/>
            </a:solidFill>
            <a:ln>
              <a:noFill/>
            </a:ln>
            <a:effectLst/>
          </c:spPr>
          <c:invertIfNegative val="0"/>
          <c:cat>
            <c:strRef>
              <c:f>'Summary analysis '!$A$16:$A$21</c:f>
              <c:strCache>
                <c:ptCount val="6"/>
                <c:pt idx="0">
                  <c:v>Strategic</c:v>
                </c:pt>
                <c:pt idx="1">
                  <c:v>CDGD</c:v>
                </c:pt>
                <c:pt idx="2">
                  <c:v>GPF</c:v>
                </c:pt>
                <c:pt idx="3">
                  <c:v>Funding Group</c:v>
                </c:pt>
                <c:pt idx="4">
                  <c:v>ESIF</c:v>
                </c:pt>
                <c:pt idx="5">
                  <c:v>GBF</c:v>
                </c:pt>
              </c:strCache>
            </c:strRef>
          </c:cat>
          <c:val>
            <c:numRef>
              <c:f>'Summary analysis '!$D$16:$D$21</c:f>
              <c:numCache>
                <c:formatCode>General</c:formatCode>
                <c:ptCount val="6"/>
                <c:pt idx="0">
                  <c:v>1</c:v>
                </c:pt>
                <c:pt idx="1">
                  <c:v>0</c:v>
                </c:pt>
                <c:pt idx="2">
                  <c:v>0</c:v>
                </c:pt>
                <c:pt idx="3">
                  <c:v>0</c:v>
                </c:pt>
                <c:pt idx="4">
                  <c:v>0</c:v>
                </c:pt>
                <c:pt idx="5">
                  <c:v>0</c:v>
                </c:pt>
              </c:numCache>
            </c:numRef>
          </c:val>
          <c:extLst>
            <c:ext xmlns:c16="http://schemas.microsoft.com/office/drawing/2014/chart" uri="{C3380CC4-5D6E-409C-BE32-E72D297353CC}">
              <c16:uniqueId val="{00000002-99A5-4EF8-8799-905A5E6D0859}"/>
            </c:ext>
          </c:extLst>
        </c:ser>
        <c:dLbls>
          <c:showLegendKey val="0"/>
          <c:showVal val="0"/>
          <c:showCatName val="0"/>
          <c:showSerName val="0"/>
          <c:showPercent val="0"/>
          <c:showBubbleSize val="0"/>
        </c:dLbls>
        <c:gapWidth val="219"/>
        <c:overlap val="-27"/>
        <c:axId val="283325008"/>
        <c:axId val="283325336"/>
      </c:barChart>
      <c:catAx>
        <c:axId val="283325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336"/>
        <c:crosses val="autoZero"/>
        <c:auto val="1"/>
        <c:lblAlgn val="ctr"/>
        <c:lblOffset val="100"/>
        <c:noMultiLvlLbl val="0"/>
      </c:catAx>
      <c:valAx>
        <c:axId val="283325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3325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17318</xdr:colOff>
      <xdr:row>9</xdr:row>
      <xdr:rowOff>103909</xdr:rowOff>
    </xdr:from>
    <xdr:to>
      <xdr:col>6</xdr:col>
      <xdr:colOff>990600</xdr:colOff>
      <xdr:row>35</xdr:row>
      <xdr:rowOff>2483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7818" y="2656609"/>
          <a:ext cx="6221557" cy="4108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22</xdr:col>
      <xdr:colOff>9525</xdr:colOff>
      <xdr:row>26</xdr:row>
      <xdr:rowOff>71968</xdr:rowOff>
    </xdr:from>
    <xdr:to>
      <xdr:col>29</xdr:col>
      <xdr:colOff>311150</xdr:colOff>
      <xdr:row>43</xdr:row>
      <xdr:rowOff>62443</xdr:rowOff>
    </xdr:to>
    <xdr:graphicFrame macro="">
      <xdr:nvGraphicFramePr>
        <xdr:cNvPr id="2" name="Chart 1">
          <a:extLst>
            <a:ext uri="{FF2B5EF4-FFF2-40B4-BE49-F238E27FC236}">
              <a16:creationId xmlns:a16="http://schemas.microsoft.com/office/drawing/2014/main" id="{E8469B52-C9A5-4904-8F47-B823555C3C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121179</xdr:colOff>
      <xdr:row>0</xdr:row>
      <xdr:rowOff>156634</xdr:rowOff>
    </xdr:from>
    <xdr:to>
      <xdr:col>21</xdr:col>
      <xdr:colOff>430212</xdr:colOff>
      <xdr:row>17</xdr:row>
      <xdr:rowOff>147109</xdr:rowOff>
    </xdr:to>
    <xdr:graphicFrame macro="">
      <xdr:nvGraphicFramePr>
        <xdr:cNvPr id="4" name="Chart 3">
          <a:extLst>
            <a:ext uri="{FF2B5EF4-FFF2-40B4-BE49-F238E27FC236}">
              <a16:creationId xmlns:a16="http://schemas.microsoft.com/office/drawing/2014/main" id="{12A06A84-A206-401B-A7E4-77CAD11649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187854</xdr:colOff>
      <xdr:row>26</xdr:row>
      <xdr:rowOff>89958</xdr:rowOff>
    </xdr:from>
    <xdr:to>
      <xdr:col>21</xdr:col>
      <xdr:colOff>489478</xdr:colOff>
      <xdr:row>43</xdr:row>
      <xdr:rowOff>80433</xdr:rowOff>
    </xdr:to>
    <xdr:graphicFrame macro="">
      <xdr:nvGraphicFramePr>
        <xdr:cNvPr id="5" name="Chart 4">
          <a:extLst>
            <a:ext uri="{FF2B5EF4-FFF2-40B4-BE49-F238E27FC236}">
              <a16:creationId xmlns:a16="http://schemas.microsoft.com/office/drawing/2014/main" id="{91A9608C-CCDA-4001-8EA4-E3FDB675B7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1094845</xdr:colOff>
      <xdr:row>65</xdr:row>
      <xdr:rowOff>143933</xdr:rowOff>
    </xdr:from>
    <xdr:to>
      <xdr:col>8</xdr:col>
      <xdr:colOff>197379</xdr:colOff>
      <xdr:row>82</xdr:row>
      <xdr:rowOff>134408</xdr:rowOff>
    </xdr:to>
    <xdr:graphicFrame macro="">
      <xdr:nvGraphicFramePr>
        <xdr:cNvPr id="6" name="Chart 5">
          <a:extLst>
            <a:ext uri="{FF2B5EF4-FFF2-40B4-BE49-F238E27FC236}">
              <a16:creationId xmlns:a16="http://schemas.microsoft.com/office/drawing/2014/main" id="{CBFD35AD-6538-47A2-99E6-554205AEE0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28575</xdr:colOff>
      <xdr:row>0</xdr:row>
      <xdr:rowOff>154517</xdr:rowOff>
    </xdr:from>
    <xdr:to>
      <xdr:col>13</xdr:col>
      <xdr:colOff>602192</xdr:colOff>
      <xdr:row>17</xdr:row>
      <xdr:rowOff>144992</xdr:rowOff>
    </xdr:to>
    <xdr:graphicFrame macro="">
      <xdr:nvGraphicFramePr>
        <xdr:cNvPr id="14" name="Chart 13">
          <a:extLst>
            <a:ext uri="{FF2B5EF4-FFF2-40B4-BE49-F238E27FC236}">
              <a16:creationId xmlns:a16="http://schemas.microsoft.com/office/drawing/2014/main" id="{034C9172-165A-4F20-8A72-813AA8B9D15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121708</xdr:colOff>
      <xdr:row>26</xdr:row>
      <xdr:rowOff>94191</xdr:rowOff>
    </xdr:from>
    <xdr:to>
      <xdr:col>14</xdr:col>
      <xdr:colOff>47625</xdr:colOff>
      <xdr:row>43</xdr:row>
      <xdr:rowOff>138641</xdr:rowOff>
    </xdr:to>
    <xdr:graphicFrame macro="">
      <xdr:nvGraphicFramePr>
        <xdr:cNvPr id="17" name="Chart 16">
          <a:extLst>
            <a:ext uri="{FF2B5EF4-FFF2-40B4-BE49-F238E27FC236}">
              <a16:creationId xmlns:a16="http://schemas.microsoft.com/office/drawing/2014/main" id="{AD5CF92A-D722-47BB-9243-7C28581B51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582083</xdr:colOff>
      <xdr:row>0</xdr:row>
      <xdr:rowOff>136524</xdr:rowOff>
    </xdr:from>
    <xdr:to>
      <xdr:col>29</xdr:col>
      <xdr:colOff>243417</xdr:colOff>
      <xdr:row>18</xdr:row>
      <xdr:rowOff>22224</xdr:rowOff>
    </xdr:to>
    <xdr:graphicFrame macro="">
      <xdr:nvGraphicFramePr>
        <xdr:cNvPr id="3" name="Chart 2">
          <a:extLst>
            <a:ext uri="{FF2B5EF4-FFF2-40B4-BE49-F238E27FC236}">
              <a16:creationId xmlns:a16="http://schemas.microsoft.com/office/drawing/2014/main" id="{D3FEF23B-77BC-47EC-8BC4-CCD0E44BAD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ordshire.gov.uk\Users\00001%20SSLEP\Risks\20200507%20Consolidated\Updates%20received\ESIF%20Risk%20Register%20April%202020(M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ordshire.gov.uk\Users\00001%20SSLEP\PAG\2019.04.30%20PAG\SSLEP%20CDGD%20Programme%20Risk%20Register%2019.04.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ffordshire.gov.uk\Users\Home\My%20Documents\Risk%20Management\SSLEP%20Strategic%20Risk%20Register%2010%20December%202018_J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SSLEP%20Programme%20Risk%20Registers%201812%20November%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ordshire.gov.uk\Users\00001%20SSLEP\Risks\20190509%20Consolidated\2019.05.09%20%20SSLEP%20Programme%20Risk%20Registers%20Apri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2019.12.12%20%20SSLEP%20Programme%20Risk%20Registers%20v2%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00001%20SSLEP\Risks\20200507%20Consolidated\Updates%20received\ESIF%20Risk%20Register%20April%202020(M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00001%20SSLEP\Risks\20190509%20Consolidated\2019.05.09%20%20SSLEP%20Programme%20Risk%20Registers%20Apri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refreshError="1"/>
      <sheetData sheetId="1" refreshError="1"/>
      <sheetData sheetId="2"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 val="Risk Analysis"/>
    </sheetNames>
    <sheetDataSet>
      <sheetData sheetId="0" refreshError="1"/>
      <sheetData sheetId="1"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sheetName val="Blank"/>
      <sheetName val="Risk Matrix"/>
    </sheetNames>
    <sheetDataSet>
      <sheetData sheetId="0" refreshError="1"/>
      <sheetData sheetId="1" refreshError="1"/>
      <sheetData sheetId="2" refreshError="1">
        <row r="3">
          <cell r="B3" t="e">
            <v>#REF!</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GD"/>
      <sheetName val="GPF"/>
      <sheetName val="Skills"/>
      <sheetName val="Funding Group"/>
      <sheetName val="Blank"/>
      <sheetName val="Risk Matrix"/>
    </sheetNames>
    <sheetDataSet>
      <sheetData sheetId="0" refreshError="1"/>
      <sheetData sheetId="1" refreshError="1"/>
      <sheetData sheetId="2" refreshError="1"/>
      <sheetData sheetId="3" refreshError="1"/>
      <sheetData sheetId="4" refreshError="1"/>
      <sheetData sheetId="5">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isk Matrix"/>
      <sheetName val="Risk Analysis"/>
    </sheetNames>
    <sheetDataSet>
      <sheetData sheetId="0"/>
      <sheetData sheetId="1"/>
      <sheetData sheetId="2"/>
      <sheetData sheetId="3"/>
      <sheetData sheetId="4"/>
      <sheetData sheetId="5"/>
      <sheetData sheetId="6"/>
      <sheetData sheetId="7"/>
      <sheetData sheetId="8">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AG rating"/>
      <sheetName val="Risk Matrix"/>
      <sheetName val="Risk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ESIF"/>
      <sheetName val="Blank"/>
      <sheetName val="Risk Analysis"/>
    </sheetNames>
    <sheetDataSet>
      <sheetData sheetId="0" refreshError="1"/>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trix"/>
      <sheetName val="Overview"/>
      <sheetName val="Strategic"/>
      <sheetName val="CDGD"/>
      <sheetName val="GPF"/>
      <sheetName val="Skills"/>
      <sheetName val="Funding Group"/>
      <sheetName val="ESIF"/>
      <sheetName val="Blank"/>
      <sheetName val="Risk Analysis"/>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E11F-5B7C-4881-8F30-9E4D0E2A8830}">
  <sheetPr>
    <tabColor rgb="FFFF0000"/>
    <pageSetUpPr fitToPage="1"/>
  </sheetPr>
  <dimension ref="A1:O5"/>
  <sheetViews>
    <sheetView showGridLines="0" showWhiteSpace="0" zoomScale="110" zoomScaleNormal="110" zoomScaleSheetLayoutView="100" workbookViewId="0">
      <selection activeCell="J16" sqref="J16"/>
    </sheetView>
  </sheetViews>
  <sheetFormatPr defaultRowHeight="11.25" x14ac:dyDescent="0.2"/>
  <cols>
    <col min="1" max="1" width="4.42578125" style="111" customWidth="1"/>
    <col min="2" max="2" width="9.140625" style="83" customWidth="1"/>
    <col min="3" max="3" width="15.140625" style="112" customWidth="1"/>
    <col min="4" max="4" width="9" style="83" bestFit="1" customWidth="1"/>
    <col min="5" max="5" width="16.28515625" style="112" customWidth="1"/>
    <col min="6" max="6" width="15.28515625" style="113" customWidth="1"/>
    <col min="7" max="7" width="15.28515625" style="136" customWidth="1"/>
    <col min="8" max="8" width="15.5703125" style="112" customWidth="1"/>
    <col min="9" max="9" width="17.85546875" style="83" customWidth="1"/>
    <col min="10" max="10" width="44.7109375" style="113" customWidth="1"/>
    <col min="11" max="11" width="42.5703125" style="113" customWidth="1"/>
    <col min="12" max="12" width="41.85546875" style="113" customWidth="1"/>
    <col min="13" max="13" width="12.7109375" style="112" bestFit="1" customWidth="1"/>
    <col min="14" max="14" width="3.7109375" style="114" customWidth="1"/>
    <col min="15" max="15" width="10.85546875" style="115" customWidth="1"/>
    <col min="16" max="256" width="9.140625" style="83"/>
    <col min="257" max="257" width="4.42578125" style="83" customWidth="1"/>
    <col min="258" max="258" width="7.140625" style="83" bestFit="1" customWidth="1"/>
    <col min="259" max="259" width="15.140625" style="83" customWidth="1"/>
    <col min="260" max="260" width="9" style="83" bestFit="1" customWidth="1"/>
    <col min="261" max="261" width="16.28515625" style="83" customWidth="1"/>
    <col min="262" max="263" width="15.28515625" style="83" customWidth="1"/>
    <col min="264" max="264" width="15.5703125" style="83" customWidth="1"/>
    <col min="265" max="265" width="17.85546875" style="83" customWidth="1"/>
    <col min="266" max="266" width="44.7109375" style="83" customWidth="1"/>
    <col min="267" max="267" width="42.5703125" style="83" customWidth="1"/>
    <col min="268" max="268" width="41.85546875" style="83" customWidth="1"/>
    <col min="269" max="269" width="12.7109375" style="83" bestFit="1" customWidth="1"/>
    <col min="270" max="270" width="3.7109375" style="83" customWidth="1"/>
    <col min="271" max="271" width="10.85546875" style="83" customWidth="1"/>
    <col min="272" max="512" width="9.140625" style="83"/>
    <col min="513" max="513" width="4.42578125" style="83" customWidth="1"/>
    <col min="514" max="514" width="7.140625" style="83" bestFit="1" customWidth="1"/>
    <col min="515" max="515" width="15.140625" style="83" customWidth="1"/>
    <col min="516" max="516" width="9" style="83" bestFit="1" customWidth="1"/>
    <col min="517" max="517" width="16.28515625" style="83" customWidth="1"/>
    <col min="518" max="519" width="15.28515625" style="83" customWidth="1"/>
    <col min="520" max="520" width="15.5703125" style="83" customWidth="1"/>
    <col min="521" max="521" width="17.85546875" style="83" customWidth="1"/>
    <col min="522" max="522" width="44.7109375" style="83" customWidth="1"/>
    <col min="523" max="523" width="42.5703125" style="83" customWidth="1"/>
    <col min="524" max="524" width="41.85546875" style="83" customWidth="1"/>
    <col min="525" max="525" width="12.7109375" style="83" bestFit="1" customWidth="1"/>
    <col min="526" max="526" width="3.7109375" style="83" customWidth="1"/>
    <col min="527" max="527" width="10.85546875" style="83" customWidth="1"/>
    <col min="528" max="768" width="9.140625" style="83"/>
    <col min="769" max="769" width="4.42578125" style="83" customWidth="1"/>
    <col min="770" max="770" width="7.140625" style="83" bestFit="1" customWidth="1"/>
    <col min="771" max="771" width="15.140625" style="83" customWidth="1"/>
    <col min="772" max="772" width="9" style="83" bestFit="1" customWidth="1"/>
    <col min="773" max="773" width="16.28515625" style="83" customWidth="1"/>
    <col min="774" max="775" width="15.28515625" style="83" customWidth="1"/>
    <col min="776" max="776" width="15.5703125" style="83" customWidth="1"/>
    <col min="777" max="777" width="17.85546875" style="83" customWidth="1"/>
    <col min="778" max="778" width="44.7109375" style="83" customWidth="1"/>
    <col min="779" max="779" width="42.5703125" style="83" customWidth="1"/>
    <col min="780" max="780" width="41.85546875" style="83" customWidth="1"/>
    <col min="781" max="781" width="12.7109375" style="83" bestFit="1" customWidth="1"/>
    <col min="782" max="782" width="3.7109375" style="83" customWidth="1"/>
    <col min="783" max="783" width="10.85546875" style="83" customWidth="1"/>
    <col min="784" max="1024" width="9.140625" style="83"/>
    <col min="1025" max="1025" width="4.42578125" style="83" customWidth="1"/>
    <col min="1026" max="1026" width="7.140625" style="83" bestFit="1" customWidth="1"/>
    <col min="1027" max="1027" width="15.140625" style="83" customWidth="1"/>
    <col min="1028" max="1028" width="9" style="83" bestFit="1" customWidth="1"/>
    <col min="1029" max="1029" width="16.28515625" style="83" customWidth="1"/>
    <col min="1030" max="1031" width="15.28515625" style="83" customWidth="1"/>
    <col min="1032" max="1032" width="15.5703125" style="83" customWidth="1"/>
    <col min="1033" max="1033" width="17.85546875" style="83" customWidth="1"/>
    <col min="1034" max="1034" width="44.7109375" style="83" customWidth="1"/>
    <col min="1035" max="1035" width="42.5703125" style="83" customWidth="1"/>
    <col min="1036" max="1036" width="41.85546875" style="83" customWidth="1"/>
    <col min="1037" max="1037" width="12.7109375" style="83" bestFit="1" customWidth="1"/>
    <col min="1038" max="1038" width="3.7109375" style="83" customWidth="1"/>
    <col min="1039" max="1039" width="10.85546875" style="83" customWidth="1"/>
    <col min="1040" max="1280" width="9.140625" style="83"/>
    <col min="1281" max="1281" width="4.42578125" style="83" customWidth="1"/>
    <col min="1282" max="1282" width="7.140625" style="83" bestFit="1" customWidth="1"/>
    <col min="1283" max="1283" width="15.140625" style="83" customWidth="1"/>
    <col min="1284" max="1284" width="9" style="83" bestFit="1" customWidth="1"/>
    <col min="1285" max="1285" width="16.28515625" style="83" customWidth="1"/>
    <col min="1286" max="1287" width="15.28515625" style="83" customWidth="1"/>
    <col min="1288" max="1288" width="15.5703125" style="83" customWidth="1"/>
    <col min="1289" max="1289" width="17.85546875" style="83" customWidth="1"/>
    <col min="1290" max="1290" width="44.7109375" style="83" customWidth="1"/>
    <col min="1291" max="1291" width="42.5703125" style="83" customWidth="1"/>
    <col min="1292" max="1292" width="41.85546875" style="83" customWidth="1"/>
    <col min="1293" max="1293" width="12.7109375" style="83" bestFit="1" customWidth="1"/>
    <col min="1294" max="1294" width="3.7109375" style="83" customWidth="1"/>
    <col min="1295" max="1295" width="10.85546875" style="83" customWidth="1"/>
    <col min="1296" max="1536" width="9.140625" style="83"/>
    <col min="1537" max="1537" width="4.42578125" style="83" customWidth="1"/>
    <col min="1538" max="1538" width="7.140625" style="83" bestFit="1" customWidth="1"/>
    <col min="1539" max="1539" width="15.140625" style="83" customWidth="1"/>
    <col min="1540" max="1540" width="9" style="83" bestFit="1" customWidth="1"/>
    <col min="1541" max="1541" width="16.28515625" style="83" customWidth="1"/>
    <col min="1542" max="1543" width="15.28515625" style="83" customWidth="1"/>
    <col min="1544" max="1544" width="15.5703125" style="83" customWidth="1"/>
    <col min="1545" max="1545" width="17.85546875" style="83" customWidth="1"/>
    <col min="1546" max="1546" width="44.7109375" style="83" customWidth="1"/>
    <col min="1547" max="1547" width="42.5703125" style="83" customWidth="1"/>
    <col min="1548" max="1548" width="41.85546875" style="83" customWidth="1"/>
    <col min="1549" max="1549" width="12.7109375" style="83" bestFit="1" customWidth="1"/>
    <col min="1550" max="1550" width="3.7109375" style="83" customWidth="1"/>
    <col min="1551" max="1551" width="10.85546875" style="83" customWidth="1"/>
    <col min="1552" max="1792" width="9.140625" style="83"/>
    <col min="1793" max="1793" width="4.42578125" style="83" customWidth="1"/>
    <col min="1794" max="1794" width="7.140625" style="83" bestFit="1" customWidth="1"/>
    <col min="1795" max="1795" width="15.140625" style="83" customWidth="1"/>
    <col min="1796" max="1796" width="9" style="83" bestFit="1" customWidth="1"/>
    <col min="1797" max="1797" width="16.28515625" style="83" customWidth="1"/>
    <col min="1798" max="1799" width="15.28515625" style="83" customWidth="1"/>
    <col min="1800" max="1800" width="15.5703125" style="83" customWidth="1"/>
    <col min="1801" max="1801" width="17.85546875" style="83" customWidth="1"/>
    <col min="1802" max="1802" width="44.7109375" style="83" customWidth="1"/>
    <col min="1803" max="1803" width="42.5703125" style="83" customWidth="1"/>
    <col min="1804" max="1804" width="41.85546875" style="83" customWidth="1"/>
    <col min="1805" max="1805" width="12.7109375" style="83" bestFit="1" customWidth="1"/>
    <col min="1806" max="1806" width="3.7109375" style="83" customWidth="1"/>
    <col min="1807" max="1807" width="10.85546875" style="83" customWidth="1"/>
    <col min="1808" max="2048" width="9.140625" style="83"/>
    <col min="2049" max="2049" width="4.42578125" style="83" customWidth="1"/>
    <col min="2050" max="2050" width="7.140625" style="83" bestFit="1" customWidth="1"/>
    <col min="2051" max="2051" width="15.140625" style="83" customWidth="1"/>
    <col min="2052" max="2052" width="9" style="83" bestFit="1" customWidth="1"/>
    <col min="2053" max="2053" width="16.28515625" style="83" customWidth="1"/>
    <col min="2054" max="2055" width="15.28515625" style="83" customWidth="1"/>
    <col min="2056" max="2056" width="15.5703125" style="83" customWidth="1"/>
    <col min="2057" max="2057" width="17.85546875" style="83" customWidth="1"/>
    <col min="2058" max="2058" width="44.7109375" style="83" customWidth="1"/>
    <col min="2059" max="2059" width="42.5703125" style="83" customWidth="1"/>
    <col min="2060" max="2060" width="41.85546875" style="83" customWidth="1"/>
    <col min="2061" max="2061" width="12.7109375" style="83" bestFit="1" customWidth="1"/>
    <col min="2062" max="2062" width="3.7109375" style="83" customWidth="1"/>
    <col min="2063" max="2063" width="10.85546875" style="83" customWidth="1"/>
    <col min="2064" max="2304" width="9.140625" style="83"/>
    <col min="2305" max="2305" width="4.42578125" style="83" customWidth="1"/>
    <col min="2306" max="2306" width="7.140625" style="83" bestFit="1" customWidth="1"/>
    <col min="2307" max="2307" width="15.140625" style="83" customWidth="1"/>
    <col min="2308" max="2308" width="9" style="83" bestFit="1" customWidth="1"/>
    <col min="2309" max="2309" width="16.28515625" style="83" customWidth="1"/>
    <col min="2310" max="2311" width="15.28515625" style="83" customWidth="1"/>
    <col min="2312" max="2312" width="15.5703125" style="83" customWidth="1"/>
    <col min="2313" max="2313" width="17.85546875" style="83" customWidth="1"/>
    <col min="2314" max="2314" width="44.7109375" style="83" customWidth="1"/>
    <col min="2315" max="2315" width="42.5703125" style="83" customWidth="1"/>
    <col min="2316" max="2316" width="41.85546875" style="83" customWidth="1"/>
    <col min="2317" max="2317" width="12.7109375" style="83" bestFit="1" customWidth="1"/>
    <col min="2318" max="2318" width="3.7109375" style="83" customWidth="1"/>
    <col min="2319" max="2319" width="10.85546875" style="83" customWidth="1"/>
    <col min="2320" max="2560" width="9.140625" style="83"/>
    <col min="2561" max="2561" width="4.42578125" style="83" customWidth="1"/>
    <col min="2562" max="2562" width="7.140625" style="83" bestFit="1" customWidth="1"/>
    <col min="2563" max="2563" width="15.140625" style="83" customWidth="1"/>
    <col min="2564" max="2564" width="9" style="83" bestFit="1" customWidth="1"/>
    <col min="2565" max="2565" width="16.28515625" style="83" customWidth="1"/>
    <col min="2566" max="2567" width="15.28515625" style="83" customWidth="1"/>
    <col min="2568" max="2568" width="15.5703125" style="83" customWidth="1"/>
    <col min="2569" max="2569" width="17.85546875" style="83" customWidth="1"/>
    <col min="2570" max="2570" width="44.7109375" style="83" customWidth="1"/>
    <col min="2571" max="2571" width="42.5703125" style="83" customWidth="1"/>
    <col min="2572" max="2572" width="41.85546875" style="83" customWidth="1"/>
    <col min="2573" max="2573" width="12.7109375" style="83" bestFit="1" customWidth="1"/>
    <col min="2574" max="2574" width="3.7109375" style="83" customWidth="1"/>
    <col min="2575" max="2575" width="10.85546875" style="83" customWidth="1"/>
    <col min="2576" max="2816" width="9.140625" style="83"/>
    <col min="2817" max="2817" width="4.42578125" style="83" customWidth="1"/>
    <col min="2818" max="2818" width="7.140625" style="83" bestFit="1" customWidth="1"/>
    <col min="2819" max="2819" width="15.140625" style="83" customWidth="1"/>
    <col min="2820" max="2820" width="9" style="83" bestFit="1" customWidth="1"/>
    <col min="2821" max="2821" width="16.28515625" style="83" customWidth="1"/>
    <col min="2822" max="2823" width="15.28515625" style="83" customWidth="1"/>
    <col min="2824" max="2824" width="15.5703125" style="83" customWidth="1"/>
    <col min="2825" max="2825" width="17.85546875" style="83" customWidth="1"/>
    <col min="2826" max="2826" width="44.7109375" style="83" customWidth="1"/>
    <col min="2827" max="2827" width="42.5703125" style="83" customWidth="1"/>
    <col min="2828" max="2828" width="41.85546875" style="83" customWidth="1"/>
    <col min="2829" max="2829" width="12.7109375" style="83" bestFit="1" customWidth="1"/>
    <col min="2830" max="2830" width="3.7109375" style="83" customWidth="1"/>
    <col min="2831" max="2831" width="10.85546875" style="83" customWidth="1"/>
    <col min="2832" max="3072" width="9.140625" style="83"/>
    <col min="3073" max="3073" width="4.42578125" style="83" customWidth="1"/>
    <col min="3074" max="3074" width="7.140625" style="83" bestFit="1" customWidth="1"/>
    <col min="3075" max="3075" width="15.140625" style="83" customWidth="1"/>
    <col min="3076" max="3076" width="9" style="83" bestFit="1" customWidth="1"/>
    <col min="3077" max="3077" width="16.28515625" style="83" customWidth="1"/>
    <col min="3078" max="3079" width="15.28515625" style="83" customWidth="1"/>
    <col min="3080" max="3080" width="15.5703125" style="83" customWidth="1"/>
    <col min="3081" max="3081" width="17.85546875" style="83" customWidth="1"/>
    <col min="3082" max="3082" width="44.7109375" style="83" customWidth="1"/>
    <col min="3083" max="3083" width="42.5703125" style="83" customWidth="1"/>
    <col min="3084" max="3084" width="41.85546875" style="83" customWidth="1"/>
    <col min="3085" max="3085" width="12.7109375" style="83" bestFit="1" customWidth="1"/>
    <col min="3086" max="3086" width="3.7109375" style="83" customWidth="1"/>
    <col min="3087" max="3087" width="10.85546875" style="83" customWidth="1"/>
    <col min="3088" max="3328" width="9.140625" style="83"/>
    <col min="3329" max="3329" width="4.42578125" style="83" customWidth="1"/>
    <col min="3330" max="3330" width="7.140625" style="83" bestFit="1" customWidth="1"/>
    <col min="3331" max="3331" width="15.140625" style="83" customWidth="1"/>
    <col min="3332" max="3332" width="9" style="83" bestFit="1" customWidth="1"/>
    <col min="3333" max="3333" width="16.28515625" style="83" customWidth="1"/>
    <col min="3334" max="3335" width="15.28515625" style="83" customWidth="1"/>
    <col min="3336" max="3336" width="15.5703125" style="83" customWidth="1"/>
    <col min="3337" max="3337" width="17.85546875" style="83" customWidth="1"/>
    <col min="3338" max="3338" width="44.7109375" style="83" customWidth="1"/>
    <col min="3339" max="3339" width="42.5703125" style="83" customWidth="1"/>
    <col min="3340" max="3340" width="41.85546875" style="83" customWidth="1"/>
    <col min="3341" max="3341" width="12.7109375" style="83" bestFit="1" customWidth="1"/>
    <col min="3342" max="3342" width="3.7109375" style="83" customWidth="1"/>
    <col min="3343" max="3343" width="10.85546875" style="83" customWidth="1"/>
    <col min="3344" max="3584" width="9.140625" style="83"/>
    <col min="3585" max="3585" width="4.42578125" style="83" customWidth="1"/>
    <col min="3586" max="3586" width="7.140625" style="83" bestFit="1" customWidth="1"/>
    <col min="3587" max="3587" width="15.140625" style="83" customWidth="1"/>
    <col min="3588" max="3588" width="9" style="83" bestFit="1" customWidth="1"/>
    <col min="3589" max="3589" width="16.28515625" style="83" customWidth="1"/>
    <col min="3590" max="3591" width="15.28515625" style="83" customWidth="1"/>
    <col min="3592" max="3592" width="15.5703125" style="83" customWidth="1"/>
    <col min="3593" max="3593" width="17.85546875" style="83" customWidth="1"/>
    <col min="3594" max="3594" width="44.7109375" style="83" customWidth="1"/>
    <col min="3595" max="3595" width="42.5703125" style="83" customWidth="1"/>
    <col min="3596" max="3596" width="41.85546875" style="83" customWidth="1"/>
    <col min="3597" max="3597" width="12.7109375" style="83" bestFit="1" customWidth="1"/>
    <col min="3598" max="3598" width="3.7109375" style="83" customWidth="1"/>
    <col min="3599" max="3599" width="10.85546875" style="83" customWidth="1"/>
    <col min="3600" max="3840" width="9.140625" style="83"/>
    <col min="3841" max="3841" width="4.42578125" style="83" customWidth="1"/>
    <col min="3842" max="3842" width="7.140625" style="83" bestFit="1" customWidth="1"/>
    <col min="3843" max="3843" width="15.140625" style="83" customWidth="1"/>
    <col min="3844" max="3844" width="9" style="83" bestFit="1" customWidth="1"/>
    <col min="3845" max="3845" width="16.28515625" style="83" customWidth="1"/>
    <col min="3846" max="3847" width="15.28515625" style="83" customWidth="1"/>
    <col min="3848" max="3848" width="15.5703125" style="83" customWidth="1"/>
    <col min="3849" max="3849" width="17.85546875" style="83" customWidth="1"/>
    <col min="3850" max="3850" width="44.7109375" style="83" customWidth="1"/>
    <col min="3851" max="3851" width="42.5703125" style="83" customWidth="1"/>
    <col min="3852" max="3852" width="41.85546875" style="83" customWidth="1"/>
    <col min="3853" max="3853" width="12.7109375" style="83" bestFit="1" customWidth="1"/>
    <col min="3854" max="3854" width="3.7109375" style="83" customWidth="1"/>
    <col min="3855" max="3855" width="10.85546875" style="83" customWidth="1"/>
    <col min="3856" max="4096" width="9.140625" style="83"/>
    <col min="4097" max="4097" width="4.42578125" style="83" customWidth="1"/>
    <col min="4098" max="4098" width="7.140625" style="83" bestFit="1" customWidth="1"/>
    <col min="4099" max="4099" width="15.140625" style="83" customWidth="1"/>
    <col min="4100" max="4100" width="9" style="83" bestFit="1" customWidth="1"/>
    <col min="4101" max="4101" width="16.28515625" style="83" customWidth="1"/>
    <col min="4102" max="4103" width="15.28515625" style="83" customWidth="1"/>
    <col min="4104" max="4104" width="15.5703125" style="83" customWidth="1"/>
    <col min="4105" max="4105" width="17.85546875" style="83" customWidth="1"/>
    <col min="4106" max="4106" width="44.7109375" style="83" customWidth="1"/>
    <col min="4107" max="4107" width="42.5703125" style="83" customWidth="1"/>
    <col min="4108" max="4108" width="41.85546875" style="83" customWidth="1"/>
    <col min="4109" max="4109" width="12.7109375" style="83" bestFit="1" customWidth="1"/>
    <col min="4110" max="4110" width="3.7109375" style="83" customWidth="1"/>
    <col min="4111" max="4111" width="10.85546875" style="83" customWidth="1"/>
    <col min="4112" max="4352" width="9.140625" style="83"/>
    <col min="4353" max="4353" width="4.42578125" style="83" customWidth="1"/>
    <col min="4354" max="4354" width="7.140625" style="83" bestFit="1" customWidth="1"/>
    <col min="4355" max="4355" width="15.140625" style="83" customWidth="1"/>
    <col min="4356" max="4356" width="9" style="83" bestFit="1" customWidth="1"/>
    <col min="4357" max="4357" width="16.28515625" style="83" customWidth="1"/>
    <col min="4358" max="4359" width="15.28515625" style="83" customWidth="1"/>
    <col min="4360" max="4360" width="15.5703125" style="83" customWidth="1"/>
    <col min="4361" max="4361" width="17.85546875" style="83" customWidth="1"/>
    <col min="4362" max="4362" width="44.7109375" style="83" customWidth="1"/>
    <col min="4363" max="4363" width="42.5703125" style="83" customWidth="1"/>
    <col min="4364" max="4364" width="41.85546875" style="83" customWidth="1"/>
    <col min="4365" max="4365" width="12.7109375" style="83" bestFit="1" customWidth="1"/>
    <col min="4366" max="4366" width="3.7109375" style="83" customWidth="1"/>
    <col min="4367" max="4367" width="10.85546875" style="83" customWidth="1"/>
    <col min="4368" max="4608" width="9.140625" style="83"/>
    <col min="4609" max="4609" width="4.42578125" style="83" customWidth="1"/>
    <col min="4610" max="4610" width="7.140625" style="83" bestFit="1" customWidth="1"/>
    <col min="4611" max="4611" width="15.140625" style="83" customWidth="1"/>
    <col min="4612" max="4612" width="9" style="83" bestFit="1" customWidth="1"/>
    <col min="4613" max="4613" width="16.28515625" style="83" customWidth="1"/>
    <col min="4614" max="4615" width="15.28515625" style="83" customWidth="1"/>
    <col min="4616" max="4616" width="15.5703125" style="83" customWidth="1"/>
    <col min="4617" max="4617" width="17.85546875" style="83" customWidth="1"/>
    <col min="4618" max="4618" width="44.7109375" style="83" customWidth="1"/>
    <col min="4619" max="4619" width="42.5703125" style="83" customWidth="1"/>
    <col min="4620" max="4620" width="41.85546875" style="83" customWidth="1"/>
    <col min="4621" max="4621" width="12.7109375" style="83" bestFit="1" customWidth="1"/>
    <col min="4622" max="4622" width="3.7109375" style="83" customWidth="1"/>
    <col min="4623" max="4623" width="10.85546875" style="83" customWidth="1"/>
    <col min="4624" max="4864" width="9.140625" style="83"/>
    <col min="4865" max="4865" width="4.42578125" style="83" customWidth="1"/>
    <col min="4866" max="4866" width="7.140625" style="83" bestFit="1" customWidth="1"/>
    <col min="4867" max="4867" width="15.140625" style="83" customWidth="1"/>
    <col min="4868" max="4868" width="9" style="83" bestFit="1" customWidth="1"/>
    <col min="4869" max="4869" width="16.28515625" style="83" customWidth="1"/>
    <col min="4870" max="4871" width="15.28515625" style="83" customWidth="1"/>
    <col min="4872" max="4872" width="15.5703125" style="83" customWidth="1"/>
    <col min="4873" max="4873" width="17.85546875" style="83" customWidth="1"/>
    <col min="4874" max="4874" width="44.7109375" style="83" customWidth="1"/>
    <col min="4875" max="4875" width="42.5703125" style="83" customWidth="1"/>
    <col min="4876" max="4876" width="41.85546875" style="83" customWidth="1"/>
    <col min="4877" max="4877" width="12.7109375" style="83" bestFit="1" customWidth="1"/>
    <col min="4878" max="4878" width="3.7109375" style="83" customWidth="1"/>
    <col min="4879" max="4879" width="10.85546875" style="83" customWidth="1"/>
    <col min="4880" max="5120" width="9.140625" style="83"/>
    <col min="5121" max="5121" width="4.42578125" style="83" customWidth="1"/>
    <col min="5122" max="5122" width="7.140625" style="83" bestFit="1" customWidth="1"/>
    <col min="5123" max="5123" width="15.140625" style="83" customWidth="1"/>
    <col min="5124" max="5124" width="9" style="83" bestFit="1" customWidth="1"/>
    <col min="5125" max="5125" width="16.28515625" style="83" customWidth="1"/>
    <col min="5126" max="5127" width="15.28515625" style="83" customWidth="1"/>
    <col min="5128" max="5128" width="15.5703125" style="83" customWidth="1"/>
    <col min="5129" max="5129" width="17.85546875" style="83" customWidth="1"/>
    <col min="5130" max="5130" width="44.7109375" style="83" customWidth="1"/>
    <col min="5131" max="5131" width="42.5703125" style="83" customWidth="1"/>
    <col min="5132" max="5132" width="41.85546875" style="83" customWidth="1"/>
    <col min="5133" max="5133" width="12.7109375" style="83" bestFit="1" customWidth="1"/>
    <col min="5134" max="5134" width="3.7109375" style="83" customWidth="1"/>
    <col min="5135" max="5135" width="10.85546875" style="83" customWidth="1"/>
    <col min="5136" max="5376" width="9.140625" style="83"/>
    <col min="5377" max="5377" width="4.42578125" style="83" customWidth="1"/>
    <col min="5378" max="5378" width="7.140625" style="83" bestFit="1" customWidth="1"/>
    <col min="5379" max="5379" width="15.140625" style="83" customWidth="1"/>
    <col min="5380" max="5380" width="9" style="83" bestFit="1" customWidth="1"/>
    <col min="5381" max="5381" width="16.28515625" style="83" customWidth="1"/>
    <col min="5382" max="5383" width="15.28515625" style="83" customWidth="1"/>
    <col min="5384" max="5384" width="15.5703125" style="83" customWidth="1"/>
    <col min="5385" max="5385" width="17.85546875" style="83" customWidth="1"/>
    <col min="5386" max="5386" width="44.7109375" style="83" customWidth="1"/>
    <col min="5387" max="5387" width="42.5703125" style="83" customWidth="1"/>
    <col min="5388" max="5388" width="41.85546875" style="83" customWidth="1"/>
    <col min="5389" max="5389" width="12.7109375" style="83" bestFit="1" customWidth="1"/>
    <col min="5390" max="5390" width="3.7109375" style="83" customWidth="1"/>
    <col min="5391" max="5391" width="10.85546875" style="83" customWidth="1"/>
    <col min="5392" max="5632" width="9.140625" style="83"/>
    <col min="5633" max="5633" width="4.42578125" style="83" customWidth="1"/>
    <col min="5634" max="5634" width="7.140625" style="83" bestFit="1" customWidth="1"/>
    <col min="5635" max="5635" width="15.140625" style="83" customWidth="1"/>
    <col min="5636" max="5636" width="9" style="83" bestFit="1" customWidth="1"/>
    <col min="5637" max="5637" width="16.28515625" style="83" customWidth="1"/>
    <col min="5638" max="5639" width="15.28515625" style="83" customWidth="1"/>
    <col min="5640" max="5640" width="15.5703125" style="83" customWidth="1"/>
    <col min="5641" max="5641" width="17.85546875" style="83" customWidth="1"/>
    <col min="5642" max="5642" width="44.7109375" style="83" customWidth="1"/>
    <col min="5643" max="5643" width="42.5703125" style="83" customWidth="1"/>
    <col min="5644" max="5644" width="41.85546875" style="83" customWidth="1"/>
    <col min="5645" max="5645" width="12.7109375" style="83" bestFit="1" customWidth="1"/>
    <col min="5646" max="5646" width="3.7109375" style="83" customWidth="1"/>
    <col min="5647" max="5647" width="10.85546875" style="83" customWidth="1"/>
    <col min="5648" max="5888" width="9.140625" style="83"/>
    <col min="5889" max="5889" width="4.42578125" style="83" customWidth="1"/>
    <col min="5890" max="5890" width="7.140625" style="83" bestFit="1" customWidth="1"/>
    <col min="5891" max="5891" width="15.140625" style="83" customWidth="1"/>
    <col min="5892" max="5892" width="9" style="83" bestFit="1" customWidth="1"/>
    <col min="5893" max="5893" width="16.28515625" style="83" customWidth="1"/>
    <col min="5894" max="5895" width="15.28515625" style="83" customWidth="1"/>
    <col min="5896" max="5896" width="15.5703125" style="83" customWidth="1"/>
    <col min="5897" max="5897" width="17.85546875" style="83" customWidth="1"/>
    <col min="5898" max="5898" width="44.7109375" style="83" customWidth="1"/>
    <col min="5899" max="5899" width="42.5703125" style="83" customWidth="1"/>
    <col min="5900" max="5900" width="41.85546875" style="83" customWidth="1"/>
    <col min="5901" max="5901" width="12.7109375" style="83" bestFit="1" customWidth="1"/>
    <col min="5902" max="5902" width="3.7109375" style="83" customWidth="1"/>
    <col min="5903" max="5903" width="10.85546875" style="83" customWidth="1"/>
    <col min="5904" max="6144" width="9.140625" style="83"/>
    <col min="6145" max="6145" width="4.42578125" style="83" customWidth="1"/>
    <col min="6146" max="6146" width="7.140625" style="83" bestFit="1" customWidth="1"/>
    <col min="6147" max="6147" width="15.140625" style="83" customWidth="1"/>
    <col min="6148" max="6148" width="9" style="83" bestFit="1" customWidth="1"/>
    <col min="6149" max="6149" width="16.28515625" style="83" customWidth="1"/>
    <col min="6150" max="6151" width="15.28515625" style="83" customWidth="1"/>
    <col min="6152" max="6152" width="15.5703125" style="83" customWidth="1"/>
    <col min="6153" max="6153" width="17.85546875" style="83" customWidth="1"/>
    <col min="6154" max="6154" width="44.7109375" style="83" customWidth="1"/>
    <col min="6155" max="6155" width="42.5703125" style="83" customWidth="1"/>
    <col min="6156" max="6156" width="41.85546875" style="83" customWidth="1"/>
    <col min="6157" max="6157" width="12.7109375" style="83" bestFit="1" customWidth="1"/>
    <col min="6158" max="6158" width="3.7109375" style="83" customWidth="1"/>
    <col min="6159" max="6159" width="10.85546875" style="83" customWidth="1"/>
    <col min="6160" max="6400" width="9.140625" style="83"/>
    <col min="6401" max="6401" width="4.42578125" style="83" customWidth="1"/>
    <col min="6402" max="6402" width="7.140625" style="83" bestFit="1" customWidth="1"/>
    <col min="6403" max="6403" width="15.140625" style="83" customWidth="1"/>
    <col min="6404" max="6404" width="9" style="83" bestFit="1" customWidth="1"/>
    <col min="6405" max="6405" width="16.28515625" style="83" customWidth="1"/>
    <col min="6406" max="6407" width="15.28515625" style="83" customWidth="1"/>
    <col min="6408" max="6408" width="15.5703125" style="83" customWidth="1"/>
    <col min="6409" max="6409" width="17.85546875" style="83" customWidth="1"/>
    <col min="6410" max="6410" width="44.7109375" style="83" customWidth="1"/>
    <col min="6411" max="6411" width="42.5703125" style="83" customWidth="1"/>
    <col min="6412" max="6412" width="41.85546875" style="83" customWidth="1"/>
    <col min="6413" max="6413" width="12.7109375" style="83" bestFit="1" customWidth="1"/>
    <col min="6414" max="6414" width="3.7109375" style="83" customWidth="1"/>
    <col min="6415" max="6415" width="10.85546875" style="83" customWidth="1"/>
    <col min="6416" max="6656" width="9.140625" style="83"/>
    <col min="6657" max="6657" width="4.42578125" style="83" customWidth="1"/>
    <col min="6658" max="6658" width="7.140625" style="83" bestFit="1" customWidth="1"/>
    <col min="6659" max="6659" width="15.140625" style="83" customWidth="1"/>
    <col min="6660" max="6660" width="9" style="83" bestFit="1" customWidth="1"/>
    <col min="6661" max="6661" width="16.28515625" style="83" customWidth="1"/>
    <col min="6662" max="6663" width="15.28515625" style="83" customWidth="1"/>
    <col min="6664" max="6664" width="15.5703125" style="83" customWidth="1"/>
    <col min="6665" max="6665" width="17.85546875" style="83" customWidth="1"/>
    <col min="6666" max="6666" width="44.7109375" style="83" customWidth="1"/>
    <col min="6667" max="6667" width="42.5703125" style="83" customWidth="1"/>
    <col min="6668" max="6668" width="41.85546875" style="83" customWidth="1"/>
    <col min="6669" max="6669" width="12.7109375" style="83" bestFit="1" customWidth="1"/>
    <col min="6670" max="6670" width="3.7109375" style="83" customWidth="1"/>
    <col min="6671" max="6671" width="10.85546875" style="83" customWidth="1"/>
    <col min="6672" max="6912" width="9.140625" style="83"/>
    <col min="6913" max="6913" width="4.42578125" style="83" customWidth="1"/>
    <col min="6914" max="6914" width="7.140625" style="83" bestFit="1" customWidth="1"/>
    <col min="6915" max="6915" width="15.140625" style="83" customWidth="1"/>
    <col min="6916" max="6916" width="9" style="83" bestFit="1" customWidth="1"/>
    <col min="6917" max="6917" width="16.28515625" style="83" customWidth="1"/>
    <col min="6918" max="6919" width="15.28515625" style="83" customWidth="1"/>
    <col min="6920" max="6920" width="15.5703125" style="83" customWidth="1"/>
    <col min="6921" max="6921" width="17.85546875" style="83" customWidth="1"/>
    <col min="6922" max="6922" width="44.7109375" style="83" customWidth="1"/>
    <col min="6923" max="6923" width="42.5703125" style="83" customWidth="1"/>
    <col min="6924" max="6924" width="41.85546875" style="83" customWidth="1"/>
    <col min="6925" max="6925" width="12.7109375" style="83" bestFit="1" customWidth="1"/>
    <col min="6926" max="6926" width="3.7109375" style="83" customWidth="1"/>
    <col min="6927" max="6927" width="10.85546875" style="83" customWidth="1"/>
    <col min="6928" max="7168" width="9.140625" style="83"/>
    <col min="7169" max="7169" width="4.42578125" style="83" customWidth="1"/>
    <col min="7170" max="7170" width="7.140625" style="83" bestFit="1" customWidth="1"/>
    <col min="7171" max="7171" width="15.140625" style="83" customWidth="1"/>
    <col min="7172" max="7172" width="9" style="83" bestFit="1" customWidth="1"/>
    <col min="7173" max="7173" width="16.28515625" style="83" customWidth="1"/>
    <col min="7174" max="7175" width="15.28515625" style="83" customWidth="1"/>
    <col min="7176" max="7176" width="15.5703125" style="83" customWidth="1"/>
    <col min="7177" max="7177" width="17.85546875" style="83" customWidth="1"/>
    <col min="7178" max="7178" width="44.7109375" style="83" customWidth="1"/>
    <col min="7179" max="7179" width="42.5703125" style="83" customWidth="1"/>
    <col min="7180" max="7180" width="41.85546875" style="83" customWidth="1"/>
    <col min="7181" max="7181" width="12.7109375" style="83" bestFit="1" customWidth="1"/>
    <col min="7182" max="7182" width="3.7109375" style="83" customWidth="1"/>
    <col min="7183" max="7183" width="10.85546875" style="83" customWidth="1"/>
    <col min="7184" max="7424" width="9.140625" style="83"/>
    <col min="7425" max="7425" width="4.42578125" style="83" customWidth="1"/>
    <col min="7426" max="7426" width="7.140625" style="83" bestFit="1" customWidth="1"/>
    <col min="7427" max="7427" width="15.140625" style="83" customWidth="1"/>
    <col min="7428" max="7428" width="9" style="83" bestFit="1" customWidth="1"/>
    <col min="7429" max="7429" width="16.28515625" style="83" customWidth="1"/>
    <col min="7430" max="7431" width="15.28515625" style="83" customWidth="1"/>
    <col min="7432" max="7432" width="15.5703125" style="83" customWidth="1"/>
    <col min="7433" max="7433" width="17.85546875" style="83" customWidth="1"/>
    <col min="7434" max="7434" width="44.7109375" style="83" customWidth="1"/>
    <col min="7435" max="7435" width="42.5703125" style="83" customWidth="1"/>
    <col min="7436" max="7436" width="41.85546875" style="83" customWidth="1"/>
    <col min="7437" max="7437" width="12.7109375" style="83" bestFit="1" customWidth="1"/>
    <col min="7438" max="7438" width="3.7109375" style="83" customWidth="1"/>
    <col min="7439" max="7439" width="10.85546875" style="83" customWidth="1"/>
    <col min="7440" max="7680" width="9.140625" style="83"/>
    <col min="7681" max="7681" width="4.42578125" style="83" customWidth="1"/>
    <col min="7682" max="7682" width="7.140625" style="83" bestFit="1" customWidth="1"/>
    <col min="7683" max="7683" width="15.140625" style="83" customWidth="1"/>
    <col min="7684" max="7684" width="9" style="83" bestFit="1" customWidth="1"/>
    <col min="7685" max="7685" width="16.28515625" style="83" customWidth="1"/>
    <col min="7686" max="7687" width="15.28515625" style="83" customWidth="1"/>
    <col min="7688" max="7688" width="15.5703125" style="83" customWidth="1"/>
    <col min="7689" max="7689" width="17.85546875" style="83" customWidth="1"/>
    <col min="7690" max="7690" width="44.7109375" style="83" customWidth="1"/>
    <col min="7691" max="7691" width="42.5703125" style="83" customWidth="1"/>
    <col min="7692" max="7692" width="41.85546875" style="83" customWidth="1"/>
    <col min="7693" max="7693" width="12.7109375" style="83" bestFit="1" customWidth="1"/>
    <col min="7694" max="7694" width="3.7109375" style="83" customWidth="1"/>
    <col min="7695" max="7695" width="10.85546875" style="83" customWidth="1"/>
    <col min="7696" max="7936" width="9.140625" style="83"/>
    <col min="7937" max="7937" width="4.42578125" style="83" customWidth="1"/>
    <col min="7938" max="7938" width="7.140625" style="83" bestFit="1" customWidth="1"/>
    <col min="7939" max="7939" width="15.140625" style="83" customWidth="1"/>
    <col min="7940" max="7940" width="9" style="83" bestFit="1" customWidth="1"/>
    <col min="7941" max="7941" width="16.28515625" style="83" customWidth="1"/>
    <col min="7942" max="7943" width="15.28515625" style="83" customWidth="1"/>
    <col min="7944" max="7944" width="15.5703125" style="83" customWidth="1"/>
    <col min="7945" max="7945" width="17.85546875" style="83" customWidth="1"/>
    <col min="7946" max="7946" width="44.7109375" style="83" customWidth="1"/>
    <col min="7947" max="7947" width="42.5703125" style="83" customWidth="1"/>
    <col min="7948" max="7948" width="41.85546875" style="83" customWidth="1"/>
    <col min="7949" max="7949" width="12.7109375" style="83" bestFit="1" customWidth="1"/>
    <col min="7950" max="7950" width="3.7109375" style="83" customWidth="1"/>
    <col min="7951" max="7951" width="10.85546875" style="83" customWidth="1"/>
    <col min="7952" max="8192" width="9.140625" style="83"/>
    <col min="8193" max="8193" width="4.42578125" style="83" customWidth="1"/>
    <col min="8194" max="8194" width="7.140625" style="83" bestFit="1" customWidth="1"/>
    <col min="8195" max="8195" width="15.140625" style="83" customWidth="1"/>
    <col min="8196" max="8196" width="9" style="83" bestFit="1" customWidth="1"/>
    <col min="8197" max="8197" width="16.28515625" style="83" customWidth="1"/>
    <col min="8198" max="8199" width="15.28515625" style="83" customWidth="1"/>
    <col min="8200" max="8200" width="15.5703125" style="83" customWidth="1"/>
    <col min="8201" max="8201" width="17.85546875" style="83" customWidth="1"/>
    <col min="8202" max="8202" width="44.7109375" style="83" customWidth="1"/>
    <col min="8203" max="8203" width="42.5703125" style="83" customWidth="1"/>
    <col min="8204" max="8204" width="41.85546875" style="83" customWidth="1"/>
    <col min="8205" max="8205" width="12.7109375" style="83" bestFit="1" customWidth="1"/>
    <col min="8206" max="8206" width="3.7109375" style="83" customWidth="1"/>
    <col min="8207" max="8207" width="10.85546875" style="83" customWidth="1"/>
    <col min="8208" max="8448" width="9.140625" style="83"/>
    <col min="8449" max="8449" width="4.42578125" style="83" customWidth="1"/>
    <col min="8450" max="8450" width="7.140625" style="83" bestFit="1" customWidth="1"/>
    <col min="8451" max="8451" width="15.140625" style="83" customWidth="1"/>
    <col min="8452" max="8452" width="9" style="83" bestFit="1" customWidth="1"/>
    <col min="8453" max="8453" width="16.28515625" style="83" customWidth="1"/>
    <col min="8454" max="8455" width="15.28515625" style="83" customWidth="1"/>
    <col min="8456" max="8456" width="15.5703125" style="83" customWidth="1"/>
    <col min="8457" max="8457" width="17.85546875" style="83" customWidth="1"/>
    <col min="8458" max="8458" width="44.7109375" style="83" customWidth="1"/>
    <col min="8459" max="8459" width="42.5703125" style="83" customWidth="1"/>
    <col min="8460" max="8460" width="41.85546875" style="83" customWidth="1"/>
    <col min="8461" max="8461" width="12.7109375" style="83" bestFit="1" customWidth="1"/>
    <col min="8462" max="8462" width="3.7109375" style="83" customWidth="1"/>
    <col min="8463" max="8463" width="10.85546875" style="83" customWidth="1"/>
    <col min="8464" max="8704" width="9.140625" style="83"/>
    <col min="8705" max="8705" width="4.42578125" style="83" customWidth="1"/>
    <col min="8706" max="8706" width="7.140625" style="83" bestFit="1" customWidth="1"/>
    <col min="8707" max="8707" width="15.140625" style="83" customWidth="1"/>
    <col min="8708" max="8708" width="9" style="83" bestFit="1" customWidth="1"/>
    <col min="8709" max="8709" width="16.28515625" style="83" customWidth="1"/>
    <col min="8710" max="8711" width="15.28515625" style="83" customWidth="1"/>
    <col min="8712" max="8712" width="15.5703125" style="83" customWidth="1"/>
    <col min="8713" max="8713" width="17.85546875" style="83" customWidth="1"/>
    <col min="8714" max="8714" width="44.7109375" style="83" customWidth="1"/>
    <col min="8715" max="8715" width="42.5703125" style="83" customWidth="1"/>
    <col min="8716" max="8716" width="41.85546875" style="83" customWidth="1"/>
    <col min="8717" max="8717" width="12.7109375" style="83" bestFit="1" customWidth="1"/>
    <col min="8718" max="8718" width="3.7109375" style="83" customWidth="1"/>
    <col min="8719" max="8719" width="10.85546875" style="83" customWidth="1"/>
    <col min="8720" max="8960" width="9.140625" style="83"/>
    <col min="8961" max="8961" width="4.42578125" style="83" customWidth="1"/>
    <col min="8962" max="8962" width="7.140625" style="83" bestFit="1" customWidth="1"/>
    <col min="8963" max="8963" width="15.140625" style="83" customWidth="1"/>
    <col min="8964" max="8964" width="9" style="83" bestFit="1" customWidth="1"/>
    <col min="8965" max="8965" width="16.28515625" style="83" customWidth="1"/>
    <col min="8966" max="8967" width="15.28515625" style="83" customWidth="1"/>
    <col min="8968" max="8968" width="15.5703125" style="83" customWidth="1"/>
    <col min="8969" max="8969" width="17.85546875" style="83" customWidth="1"/>
    <col min="8970" max="8970" width="44.7109375" style="83" customWidth="1"/>
    <col min="8971" max="8971" width="42.5703125" style="83" customWidth="1"/>
    <col min="8972" max="8972" width="41.85546875" style="83" customWidth="1"/>
    <col min="8973" max="8973" width="12.7109375" style="83" bestFit="1" customWidth="1"/>
    <col min="8974" max="8974" width="3.7109375" style="83" customWidth="1"/>
    <col min="8975" max="8975" width="10.85546875" style="83" customWidth="1"/>
    <col min="8976" max="9216" width="9.140625" style="83"/>
    <col min="9217" max="9217" width="4.42578125" style="83" customWidth="1"/>
    <col min="9218" max="9218" width="7.140625" style="83" bestFit="1" customWidth="1"/>
    <col min="9219" max="9219" width="15.140625" style="83" customWidth="1"/>
    <col min="9220" max="9220" width="9" style="83" bestFit="1" customWidth="1"/>
    <col min="9221" max="9221" width="16.28515625" style="83" customWidth="1"/>
    <col min="9222" max="9223" width="15.28515625" style="83" customWidth="1"/>
    <col min="9224" max="9224" width="15.5703125" style="83" customWidth="1"/>
    <col min="9225" max="9225" width="17.85546875" style="83" customWidth="1"/>
    <col min="9226" max="9226" width="44.7109375" style="83" customWidth="1"/>
    <col min="9227" max="9227" width="42.5703125" style="83" customWidth="1"/>
    <col min="9228" max="9228" width="41.85546875" style="83" customWidth="1"/>
    <col min="9229" max="9229" width="12.7109375" style="83" bestFit="1" customWidth="1"/>
    <col min="9230" max="9230" width="3.7109375" style="83" customWidth="1"/>
    <col min="9231" max="9231" width="10.85546875" style="83" customWidth="1"/>
    <col min="9232" max="9472" width="9.140625" style="83"/>
    <col min="9473" max="9473" width="4.42578125" style="83" customWidth="1"/>
    <col min="9474" max="9474" width="7.140625" style="83" bestFit="1" customWidth="1"/>
    <col min="9475" max="9475" width="15.140625" style="83" customWidth="1"/>
    <col min="9476" max="9476" width="9" style="83" bestFit="1" customWidth="1"/>
    <col min="9477" max="9477" width="16.28515625" style="83" customWidth="1"/>
    <col min="9478" max="9479" width="15.28515625" style="83" customWidth="1"/>
    <col min="9480" max="9480" width="15.5703125" style="83" customWidth="1"/>
    <col min="9481" max="9481" width="17.85546875" style="83" customWidth="1"/>
    <col min="9482" max="9482" width="44.7109375" style="83" customWidth="1"/>
    <col min="9483" max="9483" width="42.5703125" style="83" customWidth="1"/>
    <col min="9484" max="9484" width="41.85546875" style="83" customWidth="1"/>
    <col min="9485" max="9485" width="12.7109375" style="83" bestFit="1" customWidth="1"/>
    <col min="9486" max="9486" width="3.7109375" style="83" customWidth="1"/>
    <col min="9487" max="9487" width="10.85546875" style="83" customWidth="1"/>
    <col min="9488" max="9728" width="9.140625" style="83"/>
    <col min="9729" max="9729" width="4.42578125" style="83" customWidth="1"/>
    <col min="9730" max="9730" width="7.140625" style="83" bestFit="1" customWidth="1"/>
    <col min="9731" max="9731" width="15.140625" style="83" customWidth="1"/>
    <col min="9732" max="9732" width="9" style="83" bestFit="1" customWidth="1"/>
    <col min="9733" max="9733" width="16.28515625" style="83" customWidth="1"/>
    <col min="9734" max="9735" width="15.28515625" style="83" customWidth="1"/>
    <col min="9736" max="9736" width="15.5703125" style="83" customWidth="1"/>
    <col min="9737" max="9737" width="17.85546875" style="83" customWidth="1"/>
    <col min="9738" max="9738" width="44.7109375" style="83" customWidth="1"/>
    <col min="9739" max="9739" width="42.5703125" style="83" customWidth="1"/>
    <col min="9740" max="9740" width="41.85546875" style="83" customWidth="1"/>
    <col min="9741" max="9741" width="12.7109375" style="83" bestFit="1" customWidth="1"/>
    <col min="9742" max="9742" width="3.7109375" style="83" customWidth="1"/>
    <col min="9743" max="9743" width="10.85546875" style="83" customWidth="1"/>
    <col min="9744" max="9984" width="9.140625" style="83"/>
    <col min="9985" max="9985" width="4.42578125" style="83" customWidth="1"/>
    <col min="9986" max="9986" width="7.140625" style="83" bestFit="1" customWidth="1"/>
    <col min="9987" max="9987" width="15.140625" style="83" customWidth="1"/>
    <col min="9988" max="9988" width="9" style="83" bestFit="1" customWidth="1"/>
    <col min="9989" max="9989" width="16.28515625" style="83" customWidth="1"/>
    <col min="9990" max="9991" width="15.28515625" style="83" customWidth="1"/>
    <col min="9992" max="9992" width="15.5703125" style="83" customWidth="1"/>
    <col min="9993" max="9993" width="17.85546875" style="83" customWidth="1"/>
    <col min="9994" max="9994" width="44.7109375" style="83" customWidth="1"/>
    <col min="9995" max="9995" width="42.5703125" style="83" customWidth="1"/>
    <col min="9996" max="9996" width="41.85546875" style="83" customWidth="1"/>
    <col min="9997" max="9997" width="12.7109375" style="83" bestFit="1" customWidth="1"/>
    <col min="9998" max="9998" width="3.7109375" style="83" customWidth="1"/>
    <col min="9999" max="9999" width="10.85546875" style="83" customWidth="1"/>
    <col min="10000" max="10240" width="9.140625" style="83"/>
    <col min="10241" max="10241" width="4.42578125" style="83" customWidth="1"/>
    <col min="10242" max="10242" width="7.140625" style="83" bestFit="1" customWidth="1"/>
    <col min="10243" max="10243" width="15.140625" style="83" customWidth="1"/>
    <col min="10244" max="10244" width="9" style="83" bestFit="1" customWidth="1"/>
    <col min="10245" max="10245" width="16.28515625" style="83" customWidth="1"/>
    <col min="10246" max="10247" width="15.28515625" style="83" customWidth="1"/>
    <col min="10248" max="10248" width="15.5703125" style="83" customWidth="1"/>
    <col min="10249" max="10249" width="17.85546875" style="83" customWidth="1"/>
    <col min="10250" max="10250" width="44.7109375" style="83" customWidth="1"/>
    <col min="10251" max="10251" width="42.5703125" style="83" customWidth="1"/>
    <col min="10252" max="10252" width="41.85546875" style="83" customWidth="1"/>
    <col min="10253" max="10253" width="12.7109375" style="83" bestFit="1" customWidth="1"/>
    <col min="10254" max="10254" width="3.7109375" style="83" customWidth="1"/>
    <col min="10255" max="10255" width="10.85546875" style="83" customWidth="1"/>
    <col min="10256" max="10496" width="9.140625" style="83"/>
    <col min="10497" max="10497" width="4.42578125" style="83" customWidth="1"/>
    <col min="10498" max="10498" width="7.140625" style="83" bestFit="1" customWidth="1"/>
    <col min="10499" max="10499" width="15.140625" style="83" customWidth="1"/>
    <col min="10500" max="10500" width="9" style="83" bestFit="1" customWidth="1"/>
    <col min="10501" max="10501" width="16.28515625" style="83" customWidth="1"/>
    <col min="10502" max="10503" width="15.28515625" style="83" customWidth="1"/>
    <col min="10504" max="10504" width="15.5703125" style="83" customWidth="1"/>
    <col min="10505" max="10505" width="17.85546875" style="83" customWidth="1"/>
    <col min="10506" max="10506" width="44.7109375" style="83" customWidth="1"/>
    <col min="10507" max="10507" width="42.5703125" style="83" customWidth="1"/>
    <col min="10508" max="10508" width="41.85546875" style="83" customWidth="1"/>
    <col min="10509" max="10509" width="12.7109375" style="83" bestFit="1" customWidth="1"/>
    <col min="10510" max="10510" width="3.7109375" style="83" customWidth="1"/>
    <col min="10511" max="10511" width="10.85546875" style="83" customWidth="1"/>
    <col min="10512" max="10752" width="9.140625" style="83"/>
    <col min="10753" max="10753" width="4.42578125" style="83" customWidth="1"/>
    <col min="10754" max="10754" width="7.140625" style="83" bestFit="1" customWidth="1"/>
    <col min="10755" max="10755" width="15.140625" style="83" customWidth="1"/>
    <col min="10756" max="10756" width="9" style="83" bestFit="1" customWidth="1"/>
    <col min="10757" max="10757" width="16.28515625" style="83" customWidth="1"/>
    <col min="10758" max="10759" width="15.28515625" style="83" customWidth="1"/>
    <col min="10760" max="10760" width="15.5703125" style="83" customWidth="1"/>
    <col min="10761" max="10761" width="17.85546875" style="83" customWidth="1"/>
    <col min="10762" max="10762" width="44.7109375" style="83" customWidth="1"/>
    <col min="10763" max="10763" width="42.5703125" style="83" customWidth="1"/>
    <col min="10764" max="10764" width="41.85546875" style="83" customWidth="1"/>
    <col min="10765" max="10765" width="12.7109375" style="83" bestFit="1" customWidth="1"/>
    <col min="10766" max="10766" width="3.7109375" style="83" customWidth="1"/>
    <col min="10767" max="10767" width="10.85546875" style="83" customWidth="1"/>
    <col min="10768" max="11008" width="9.140625" style="83"/>
    <col min="11009" max="11009" width="4.42578125" style="83" customWidth="1"/>
    <col min="11010" max="11010" width="7.140625" style="83" bestFit="1" customWidth="1"/>
    <col min="11011" max="11011" width="15.140625" style="83" customWidth="1"/>
    <col min="11012" max="11012" width="9" style="83" bestFit="1" customWidth="1"/>
    <col min="11013" max="11013" width="16.28515625" style="83" customWidth="1"/>
    <col min="11014" max="11015" width="15.28515625" style="83" customWidth="1"/>
    <col min="11016" max="11016" width="15.5703125" style="83" customWidth="1"/>
    <col min="11017" max="11017" width="17.85546875" style="83" customWidth="1"/>
    <col min="11018" max="11018" width="44.7109375" style="83" customWidth="1"/>
    <col min="11019" max="11019" width="42.5703125" style="83" customWidth="1"/>
    <col min="11020" max="11020" width="41.85546875" style="83" customWidth="1"/>
    <col min="11021" max="11021" width="12.7109375" style="83" bestFit="1" customWidth="1"/>
    <col min="11022" max="11022" width="3.7109375" style="83" customWidth="1"/>
    <col min="11023" max="11023" width="10.85546875" style="83" customWidth="1"/>
    <col min="11024" max="11264" width="9.140625" style="83"/>
    <col min="11265" max="11265" width="4.42578125" style="83" customWidth="1"/>
    <col min="11266" max="11266" width="7.140625" style="83" bestFit="1" customWidth="1"/>
    <col min="11267" max="11267" width="15.140625" style="83" customWidth="1"/>
    <col min="11268" max="11268" width="9" style="83" bestFit="1" customWidth="1"/>
    <col min="11269" max="11269" width="16.28515625" style="83" customWidth="1"/>
    <col min="11270" max="11271" width="15.28515625" style="83" customWidth="1"/>
    <col min="11272" max="11272" width="15.5703125" style="83" customWidth="1"/>
    <col min="11273" max="11273" width="17.85546875" style="83" customWidth="1"/>
    <col min="11274" max="11274" width="44.7109375" style="83" customWidth="1"/>
    <col min="11275" max="11275" width="42.5703125" style="83" customWidth="1"/>
    <col min="11276" max="11276" width="41.85546875" style="83" customWidth="1"/>
    <col min="11277" max="11277" width="12.7109375" style="83" bestFit="1" customWidth="1"/>
    <col min="11278" max="11278" width="3.7109375" style="83" customWidth="1"/>
    <col min="11279" max="11279" width="10.85546875" style="83" customWidth="1"/>
    <col min="11280" max="11520" width="9.140625" style="83"/>
    <col min="11521" max="11521" width="4.42578125" style="83" customWidth="1"/>
    <col min="11522" max="11522" width="7.140625" style="83" bestFit="1" customWidth="1"/>
    <col min="11523" max="11523" width="15.140625" style="83" customWidth="1"/>
    <col min="11524" max="11524" width="9" style="83" bestFit="1" customWidth="1"/>
    <col min="11525" max="11525" width="16.28515625" style="83" customWidth="1"/>
    <col min="11526" max="11527" width="15.28515625" style="83" customWidth="1"/>
    <col min="11528" max="11528" width="15.5703125" style="83" customWidth="1"/>
    <col min="11529" max="11529" width="17.85546875" style="83" customWidth="1"/>
    <col min="11530" max="11530" width="44.7109375" style="83" customWidth="1"/>
    <col min="11531" max="11531" width="42.5703125" style="83" customWidth="1"/>
    <col min="11532" max="11532" width="41.85546875" style="83" customWidth="1"/>
    <col min="11533" max="11533" width="12.7109375" style="83" bestFit="1" customWidth="1"/>
    <col min="11534" max="11534" width="3.7109375" style="83" customWidth="1"/>
    <col min="11535" max="11535" width="10.85546875" style="83" customWidth="1"/>
    <col min="11536" max="11776" width="9.140625" style="83"/>
    <col min="11777" max="11777" width="4.42578125" style="83" customWidth="1"/>
    <col min="11778" max="11778" width="7.140625" style="83" bestFit="1" customWidth="1"/>
    <col min="11779" max="11779" width="15.140625" style="83" customWidth="1"/>
    <col min="11780" max="11780" width="9" style="83" bestFit="1" customWidth="1"/>
    <col min="11781" max="11781" width="16.28515625" style="83" customWidth="1"/>
    <col min="11782" max="11783" width="15.28515625" style="83" customWidth="1"/>
    <col min="11784" max="11784" width="15.5703125" style="83" customWidth="1"/>
    <col min="11785" max="11785" width="17.85546875" style="83" customWidth="1"/>
    <col min="11786" max="11786" width="44.7109375" style="83" customWidth="1"/>
    <col min="11787" max="11787" width="42.5703125" style="83" customWidth="1"/>
    <col min="11788" max="11788" width="41.85546875" style="83" customWidth="1"/>
    <col min="11789" max="11789" width="12.7109375" style="83" bestFit="1" customWidth="1"/>
    <col min="11790" max="11790" width="3.7109375" style="83" customWidth="1"/>
    <col min="11791" max="11791" width="10.85546875" style="83" customWidth="1"/>
    <col min="11792" max="12032" width="9.140625" style="83"/>
    <col min="12033" max="12033" width="4.42578125" style="83" customWidth="1"/>
    <col min="12034" max="12034" width="7.140625" style="83" bestFit="1" customWidth="1"/>
    <col min="12035" max="12035" width="15.140625" style="83" customWidth="1"/>
    <col min="12036" max="12036" width="9" style="83" bestFit="1" customWidth="1"/>
    <col min="12037" max="12037" width="16.28515625" style="83" customWidth="1"/>
    <col min="12038" max="12039" width="15.28515625" style="83" customWidth="1"/>
    <col min="12040" max="12040" width="15.5703125" style="83" customWidth="1"/>
    <col min="12041" max="12041" width="17.85546875" style="83" customWidth="1"/>
    <col min="12042" max="12042" width="44.7109375" style="83" customWidth="1"/>
    <col min="12043" max="12043" width="42.5703125" style="83" customWidth="1"/>
    <col min="12044" max="12044" width="41.85546875" style="83" customWidth="1"/>
    <col min="12045" max="12045" width="12.7109375" style="83" bestFit="1" customWidth="1"/>
    <col min="12046" max="12046" width="3.7109375" style="83" customWidth="1"/>
    <col min="12047" max="12047" width="10.85546875" style="83" customWidth="1"/>
    <col min="12048" max="12288" width="9.140625" style="83"/>
    <col min="12289" max="12289" width="4.42578125" style="83" customWidth="1"/>
    <col min="12290" max="12290" width="7.140625" style="83" bestFit="1" customWidth="1"/>
    <col min="12291" max="12291" width="15.140625" style="83" customWidth="1"/>
    <col min="12292" max="12292" width="9" style="83" bestFit="1" customWidth="1"/>
    <col min="12293" max="12293" width="16.28515625" style="83" customWidth="1"/>
    <col min="12294" max="12295" width="15.28515625" style="83" customWidth="1"/>
    <col min="12296" max="12296" width="15.5703125" style="83" customWidth="1"/>
    <col min="12297" max="12297" width="17.85546875" style="83" customWidth="1"/>
    <col min="12298" max="12298" width="44.7109375" style="83" customWidth="1"/>
    <col min="12299" max="12299" width="42.5703125" style="83" customWidth="1"/>
    <col min="12300" max="12300" width="41.85546875" style="83" customWidth="1"/>
    <col min="12301" max="12301" width="12.7109375" style="83" bestFit="1" customWidth="1"/>
    <col min="12302" max="12302" width="3.7109375" style="83" customWidth="1"/>
    <col min="12303" max="12303" width="10.85546875" style="83" customWidth="1"/>
    <col min="12304" max="12544" width="9.140625" style="83"/>
    <col min="12545" max="12545" width="4.42578125" style="83" customWidth="1"/>
    <col min="12546" max="12546" width="7.140625" style="83" bestFit="1" customWidth="1"/>
    <col min="12547" max="12547" width="15.140625" style="83" customWidth="1"/>
    <col min="12548" max="12548" width="9" style="83" bestFit="1" customWidth="1"/>
    <col min="12549" max="12549" width="16.28515625" style="83" customWidth="1"/>
    <col min="12550" max="12551" width="15.28515625" style="83" customWidth="1"/>
    <col min="12552" max="12552" width="15.5703125" style="83" customWidth="1"/>
    <col min="12553" max="12553" width="17.85546875" style="83" customWidth="1"/>
    <col min="12554" max="12554" width="44.7109375" style="83" customWidth="1"/>
    <col min="12555" max="12555" width="42.5703125" style="83" customWidth="1"/>
    <col min="12556" max="12556" width="41.85546875" style="83" customWidth="1"/>
    <col min="12557" max="12557" width="12.7109375" style="83" bestFit="1" customWidth="1"/>
    <col min="12558" max="12558" width="3.7109375" style="83" customWidth="1"/>
    <col min="12559" max="12559" width="10.85546875" style="83" customWidth="1"/>
    <col min="12560" max="12800" width="9.140625" style="83"/>
    <col min="12801" max="12801" width="4.42578125" style="83" customWidth="1"/>
    <col min="12802" max="12802" width="7.140625" style="83" bestFit="1" customWidth="1"/>
    <col min="12803" max="12803" width="15.140625" style="83" customWidth="1"/>
    <col min="12804" max="12804" width="9" style="83" bestFit="1" customWidth="1"/>
    <col min="12805" max="12805" width="16.28515625" style="83" customWidth="1"/>
    <col min="12806" max="12807" width="15.28515625" style="83" customWidth="1"/>
    <col min="12808" max="12808" width="15.5703125" style="83" customWidth="1"/>
    <col min="12809" max="12809" width="17.85546875" style="83" customWidth="1"/>
    <col min="12810" max="12810" width="44.7109375" style="83" customWidth="1"/>
    <col min="12811" max="12811" width="42.5703125" style="83" customWidth="1"/>
    <col min="12812" max="12812" width="41.85546875" style="83" customWidth="1"/>
    <col min="12813" max="12813" width="12.7109375" style="83" bestFit="1" customWidth="1"/>
    <col min="12814" max="12814" width="3.7109375" style="83" customWidth="1"/>
    <col min="12815" max="12815" width="10.85546875" style="83" customWidth="1"/>
    <col min="12816" max="13056" width="9.140625" style="83"/>
    <col min="13057" max="13057" width="4.42578125" style="83" customWidth="1"/>
    <col min="13058" max="13058" width="7.140625" style="83" bestFit="1" customWidth="1"/>
    <col min="13059" max="13059" width="15.140625" style="83" customWidth="1"/>
    <col min="13060" max="13060" width="9" style="83" bestFit="1" customWidth="1"/>
    <col min="13061" max="13061" width="16.28515625" style="83" customWidth="1"/>
    <col min="13062" max="13063" width="15.28515625" style="83" customWidth="1"/>
    <col min="13064" max="13064" width="15.5703125" style="83" customWidth="1"/>
    <col min="13065" max="13065" width="17.85546875" style="83" customWidth="1"/>
    <col min="13066" max="13066" width="44.7109375" style="83" customWidth="1"/>
    <col min="13067" max="13067" width="42.5703125" style="83" customWidth="1"/>
    <col min="13068" max="13068" width="41.85546875" style="83" customWidth="1"/>
    <col min="13069" max="13069" width="12.7109375" style="83" bestFit="1" customWidth="1"/>
    <col min="13070" max="13070" width="3.7109375" style="83" customWidth="1"/>
    <col min="13071" max="13071" width="10.85546875" style="83" customWidth="1"/>
    <col min="13072" max="13312" width="9.140625" style="83"/>
    <col min="13313" max="13313" width="4.42578125" style="83" customWidth="1"/>
    <col min="13314" max="13314" width="7.140625" style="83" bestFit="1" customWidth="1"/>
    <col min="13315" max="13315" width="15.140625" style="83" customWidth="1"/>
    <col min="13316" max="13316" width="9" style="83" bestFit="1" customWidth="1"/>
    <col min="13317" max="13317" width="16.28515625" style="83" customWidth="1"/>
    <col min="13318" max="13319" width="15.28515625" style="83" customWidth="1"/>
    <col min="13320" max="13320" width="15.5703125" style="83" customWidth="1"/>
    <col min="13321" max="13321" width="17.85546875" style="83" customWidth="1"/>
    <col min="13322" max="13322" width="44.7109375" style="83" customWidth="1"/>
    <col min="13323" max="13323" width="42.5703125" style="83" customWidth="1"/>
    <col min="13324" max="13324" width="41.85546875" style="83" customWidth="1"/>
    <col min="13325" max="13325" width="12.7109375" style="83" bestFit="1" customWidth="1"/>
    <col min="13326" max="13326" width="3.7109375" style="83" customWidth="1"/>
    <col min="13327" max="13327" width="10.85546875" style="83" customWidth="1"/>
    <col min="13328" max="13568" width="9.140625" style="83"/>
    <col min="13569" max="13569" width="4.42578125" style="83" customWidth="1"/>
    <col min="13570" max="13570" width="7.140625" style="83" bestFit="1" customWidth="1"/>
    <col min="13571" max="13571" width="15.140625" style="83" customWidth="1"/>
    <col min="13572" max="13572" width="9" style="83" bestFit="1" customWidth="1"/>
    <col min="13573" max="13573" width="16.28515625" style="83" customWidth="1"/>
    <col min="13574" max="13575" width="15.28515625" style="83" customWidth="1"/>
    <col min="13576" max="13576" width="15.5703125" style="83" customWidth="1"/>
    <col min="13577" max="13577" width="17.85546875" style="83" customWidth="1"/>
    <col min="13578" max="13578" width="44.7109375" style="83" customWidth="1"/>
    <col min="13579" max="13579" width="42.5703125" style="83" customWidth="1"/>
    <col min="13580" max="13580" width="41.85546875" style="83" customWidth="1"/>
    <col min="13581" max="13581" width="12.7109375" style="83" bestFit="1" customWidth="1"/>
    <col min="13582" max="13582" width="3.7109375" style="83" customWidth="1"/>
    <col min="13583" max="13583" width="10.85546875" style="83" customWidth="1"/>
    <col min="13584" max="13824" width="9.140625" style="83"/>
    <col min="13825" max="13825" width="4.42578125" style="83" customWidth="1"/>
    <col min="13826" max="13826" width="7.140625" style="83" bestFit="1" customWidth="1"/>
    <col min="13827" max="13827" width="15.140625" style="83" customWidth="1"/>
    <col min="13828" max="13828" width="9" style="83" bestFit="1" customWidth="1"/>
    <col min="13829" max="13829" width="16.28515625" style="83" customWidth="1"/>
    <col min="13830" max="13831" width="15.28515625" style="83" customWidth="1"/>
    <col min="13832" max="13832" width="15.5703125" style="83" customWidth="1"/>
    <col min="13833" max="13833" width="17.85546875" style="83" customWidth="1"/>
    <col min="13834" max="13834" width="44.7109375" style="83" customWidth="1"/>
    <col min="13835" max="13835" width="42.5703125" style="83" customWidth="1"/>
    <col min="13836" max="13836" width="41.85546875" style="83" customWidth="1"/>
    <col min="13837" max="13837" width="12.7109375" style="83" bestFit="1" customWidth="1"/>
    <col min="13838" max="13838" width="3.7109375" style="83" customWidth="1"/>
    <col min="13839" max="13839" width="10.85546875" style="83" customWidth="1"/>
    <col min="13840" max="14080" width="9.140625" style="83"/>
    <col min="14081" max="14081" width="4.42578125" style="83" customWidth="1"/>
    <col min="14082" max="14082" width="7.140625" style="83" bestFit="1" customWidth="1"/>
    <col min="14083" max="14083" width="15.140625" style="83" customWidth="1"/>
    <col min="14084" max="14084" width="9" style="83" bestFit="1" customWidth="1"/>
    <col min="14085" max="14085" width="16.28515625" style="83" customWidth="1"/>
    <col min="14086" max="14087" width="15.28515625" style="83" customWidth="1"/>
    <col min="14088" max="14088" width="15.5703125" style="83" customWidth="1"/>
    <col min="14089" max="14089" width="17.85546875" style="83" customWidth="1"/>
    <col min="14090" max="14090" width="44.7109375" style="83" customWidth="1"/>
    <col min="14091" max="14091" width="42.5703125" style="83" customWidth="1"/>
    <col min="14092" max="14092" width="41.85546875" style="83" customWidth="1"/>
    <col min="14093" max="14093" width="12.7109375" style="83" bestFit="1" customWidth="1"/>
    <col min="14094" max="14094" width="3.7109375" style="83" customWidth="1"/>
    <col min="14095" max="14095" width="10.85546875" style="83" customWidth="1"/>
    <col min="14096" max="14336" width="9.140625" style="83"/>
    <col min="14337" max="14337" width="4.42578125" style="83" customWidth="1"/>
    <col min="14338" max="14338" width="7.140625" style="83" bestFit="1" customWidth="1"/>
    <col min="14339" max="14339" width="15.140625" style="83" customWidth="1"/>
    <col min="14340" max="14340" width="9" style="83" bestFit="1" customWidth="1"/>
    <col min="14341" max="14341" width="16.28515625" style="83" customWidth="1"/>
    <col min="14342" max="14343" width="15.28515625" style="83" customWidth="1"/>
    <col min="14344" max="14344" width="15.5703125" style="83" customWidth="1"/>
    <col min="14345" max="14345" width="17.85546875" style="83" customWidth="1"/>
    <col min="14346" max="14346" width="44.7109375" style="83" customWidth="1"/>
    <col min="14347" max="14347" width="42.5703125" style="83" customWidth="1"/>
    <col min="14348" max="14348" width="41.85546875" style="83" customWidth="1"/>
    <col min="14349" max="14349" width="12.7109375" style="83" bestFit="1" customWidth="1"/>
    <col min="14350" max="14350" width="3.7109375" style="83" customWidth="1"/>
    <col min="14351" max="14351" width="10.85546875" style="83" customWidth="1"/>
    <col min="14352" max="14592" width="9.140625" style="83"/>
    <col min="14593" max="14593" width="4.42578125" style="83" customWidth="1"/>
    <col min="14594" max="14594" width="7.140625" style="83" bestFit="1" customWidth="1"/>
    <col min="14595" max="14595" width="15.140625" style="83" customWidth="1"/>
    <col min="14596" max="14596" width="9" style="83" bestFit="1" customWidth="1"/>
    <col min="14597" max="14597" width="16.28515625" style="83" customWidth="1"/>
    <col min="14598" max="14599" width="15.28515625" style="83" customWidth="1"/>
    <col min="14600" max="14600" width="15.5703125" style="83" customWidth="1"/>
    <col min="14601" max="14601" width="17.85546875" style="83" customWidth="1"/>
    <col min="14602" max="14602" width="44.7109375" style="83" customWidth="1"/>
    <col min="14603" max="14603" width="42.5703125" style="83" customWidth="1"/>
    <col min="14604" max="14604" width="41.85546875" style="83" customWidth="1"/>
    <col min="14605" max="14605" width="12.7109375" style="83" bestFit="1" customWidth="1"/>
    <col min="14606" max="14606" width="3.7109375" style="83" customWidth="1"/>
    <col min="14607" max="14607" width="10.85546875" style="83" customWidth="1"/>
    <col min="14608" max="14848" width="9.140625" style="83"/>
    <col min="14849" max="14849" width="4.42578125" style="83" customWidth="1"/>
    <col min="14850" max="14850" width="7.140625" style="83" bestFit="1" customWidth="1"/>
    <col min="14851" max="14851" width="15.140625" style="83" customWidth="1"/>
    <col min="14852" max="14852" width="9" style="83" bestFit="1" customWidth="1"/>
    <col min="14853" max="14853" width="16.28515625" style="83" customWidth="1"/>
    <col min="14854" max="14855" width="15.28515625" style="83" customWidth="1"/>
    <col min="14856" max="14856" width="15.5703125" style="83" customWidth="1"/>
    <col min="14857" max="14857" width="17.85546875" style="83" customWidth="1"/>
    <col min="14858" max="14858" width="44.7109375" style="83" customWidth="1"/>
    <col min="14859" max="14859" width="42.5703125" style="83" customWidth="1"/>
    <col min="14860" max="14860" width="41.85546875" style="83" customWidth="1"/>
    <col min="14861" max="14861" width="12.7109375" style="83" bestFit="1" customWidth="1"/>
    <col min="14862" max="14862" width="3.7109375" style="83" customWidth="1"/>
    <col min="14863" max="14863" width="10.85546875" style="83" customWidth="1"/>
    <col min="14864" max="15104" width="9.140625" style="83"/>
    <col min="15105" max="15105" width="4.42578125" style="83" customWidth="1"/>
    <col min="15106" max="15106" width="7.140625" style="83" bestFit="1" customWidth="1"/>
    <col min="15107" max="15107" width="15.140625" style="83" customWidth="1"/>
    <col min="15108" max="15108" width="9" style="83" bestFit="1" customWidth="1"/>
    <col min="15109" max="15109" width="16.28515625" style="83" customWidth="1"/>
    <col min="15110" max="15111" width="15.28515625" style="83" customWidth="1"/>
    <col min="15112" max="15112" width="15.5703125" style="83" customWidth="1"/>
    <col min="15113" max="15113" width="17.85546875" style="83" customWidth="1"/>
    <col min="15114" max="15114" width="44.7109375" style="83" customWidth="1"/>
    <col min="15115" max="15115" width="42.5703125" style="83" customWidth="1"/>
    <col min="15116" max="15116" width="41.85546875" style="83" customWidth="1"/>
    <col min="15117" max="15117" width="12.7109375" style="83" bestFit="1" customWidth="1"/>
    <col min="15118" max="15118" width="3.7109375" style="83" customWidth="1"/>
    <col min="15119" max="15119" width="10.85546875" style="83" customWidth="1"/>
    <col min="15120" max="15360" width="9.140625" style="83"/>
    <col min="15361" max="15361" width="4.42578125" style="83" customWidth="1"/>
    <col min="15362" max="15362" width="7.140625" style="83" bestFit="1" customWidth="1"/>
    <col min="15363" max="15363" width="15.140625" style="83" customWidth="1"/>
    <col min="15364" max="15364" width="9" style="83" bestFit="1" customWidth="1"/>
    <col min="15365" max="15365" width="16.28515625" style="83" customWidth="1"/>
    <col min="15366" max="15367" width="15.28515625" style="83" customWidth="1"/>
    <col min="15368" max="15368" width="15.5703125" style="83" customWidth="1"/>
    <col min="15369" max="15369" width="17.85546875" style="83" customWidth="1"/>
    <col min="15370" max="15370" width="44.7109375" style="83" customWidth="1"/>
    <col min="15371" max="15371" width="42.5703125" style="83" customWidth="1"/>
    <col min="15372" max="15372" width="41.85546875" style="83" customWidth="1"/>
    <col min="15373" max="15373" width="12.7109375" style="83" bestFit="1" customWidth="1"/>
    <col min="15374" max="15374" width="3.7109375" style="83" customWidth="1"/>
    <col min="15375" max="15375" width="10.85546875" style="83" customWidth="1"/>
    <col min="15376" max="15616" width="9.140625" style="83"/>
    <col min="15617" max="15617" width="4.42578125" style="83" customWidth="1"/>
    <col min="15618" max="15618" width="7.140625" style="83" bestFit="1" customWidth="1"/>
    <col min="15619" max="15619" width="15.140625" style="83" customWidth="1"/>
    <col min="15620" max="15620" width="9" style="83" bestFit="1" customWidth="1"/>
    <col min="15621" max="15621" width="16.28515625" style="83" customWidth="1"/>
    <col min="15622" max="15623" width="15.28515625" style="83" customWidth="1"/>
    <col min="15624" max="15624" width="15.5703125" style="83" customWidth="1"/>
    <col min="15625" max="15625" width="17.85546875" style="83" customWidth="1"/>
    <col min="15626" max="15626" width="44.7109375" style="83" customWidth="1"/>
    <col min="15627" max="15627" width="42.5703125" style="83" customWidth="1"/>
    <col min="15628" max="15628" width="41.85546875" style="83" customWidth="1"/>
    <col min="15629" max="15629" width="12.7109375" style="83" bestFit="1" customWidth="1"/>
    <col min="15630" max="15630" width="3.7109375" style="83" customWidth="1"/>
    <col min="15631" max="15631" width="10.85546875" style="83" customWidth="1"/>
    <col min="15632" max="15872" width="9.140625" style="83"/>
    <col min="15873" max="15873" width="4.42578125" style="83" customWidth="1"/>
    <col min="15874" max="15874" width="7.140625" style="83" bestFit="1" customWidth="1"/>
    <col min="15875" max="15875" width="15.140625" style="83" customWidth="1"/>
    <col min="15876" max="15876" width="9" style="83" bestFit="1" customWidth="1"/>
    <col min="15877" max="15877" width="16.28515625" style="83" customWidth="1"/>
    <col min="15878" max="15879" width="15.28515625" style="83" customWidth="1"/>
    <col min="15880" max="15880" width="15.5703125" style="83" customWidth="1"/>
    <col min="15881" max="15881" width="17.85546875" style="83" customWidth="1"/>
    <col min="15882" max="15882" width="44.7109375" style="83" customWidth="1"/>
    <col min="15883" max="15883" width="42.5703125" style="83" customWidth="1"/>
    <col min="15884" max="15884" width="41.85546875" style="83" customWidth="1"/>
    <col min="15885" max="15885" width="12.7109375" style="83" bestFit="1" customWidth="1"/>
    <col min="15886" max="15886" width="3.7109375" style="83" customWidth="1"/>
    <col min="15887" max="15887" width="10.85546875" style="83" customWidth="1"/>
    <col min="15888" max="16128" width="9.140625" style="83"/>
    <col min="16129" max="16129" width="4.42578125" style="83" customWidth="1"/>
    <col min="16130" max="16130" width="7.140625" style="83" bestFit="1" customWidth="1"/>
    <col min="16131" max="16131" width="15.140625" style="83" customWidth="1"/>
    <col min="16132" max="16132" width="9" style="83" bestFit="1" customWidth="1"/>
    <col min="16133" max="16133" width="16.28515625" style="83" customWidth="1"/>
    <col min="16134" max="16135" width="15.28515625" style="83" customWidth="1"/>
    <col min="16136" max="16136" width="15.5703125" style="83" customWidth="1"/>
    <col min="16137" max="16137" width="17.85546875" style="83" customWidth="1"/>
    <col min="16138" max="16138" width="44.7109375" style="83" customWidth="1"/>
    <col min="16139" max="16139" width="42.5703125" style="83" customWidth="1"/>
    <col min="16140" max="16140" width="41.85546875" style="83" customWidth="1"/>
    <col min="16141" max="16141" width="12.7109375" style="83" bestFit="1" customWidth="1"/>
    <col min="16142" max="16142" width="3.7109375" style="83" customWidth="1"/>
    <col min="16143" max="16143" width="10.85546875" style="83" customWidth="1"/>
    <col min="16144" max="16384" width="9.140625" style="83"/>
  </cols>
  <sheetData>
    <row r="1" spans="1:15" ht="21" thickBot="1" x14ac:dyDescent="0.25">
      <c r="A1" s="170" t="s">
        <v>476</v>
      </c>
      <c r="B1" s="171"/>
      <c r="C1" s="171"/>
      <c r="D1" s="171"/>
      <c r="E1" s="171"/>
      <c r="F1" s="172"/>
      <c r="G1" s="135"/>
      <c r="H1" s="76"/>
      <c r="I1" s="77"/>
      <c r="J1" s="78"/>
      <c r="K1" s="78"/>
      <c r="L1" s="79"/>
      <c r="M1" s="80"/>
      <c r="N1" s="81"/>
      <c r="O1" s="82"/>
    </row>
    <row r="2" spans="1:15" x14ac:dyDescent="0.2">
      <c r="A2" s="84"/>
      <c r="B2" s="85"/>
      <c r="C2" s="86"/>
      <c r="D2" s="85"/>
      <c r="E2" s="86"/>
      <c r="F2" s="85"/>
      <c r="G2" s="117"/>
      <c r="H2" s="86"/>
      <c r="I2" s="85"/>
      <c r="J2" s="85"/>
      <c r="K2" s="85"/>
      <c r="L2" s="85"/>
      <c r="M2" s="86"/>
      <c r="N2" s="87"/>
      <c r="O2" s="88"/>
    </row>
    <row r="3" spans="1:15" s="93" customFormat="1" ht="22.5" x14ac:dyDescent="0.2">
      <c r="A3" s="89" t="s">
        <v>352</v>
      </c>
      <c r="B3" s="90" t="s">
        <v>353</v>
      </c>
      <c r="C3" s="91" t="s">
        <v>354</v>
      </c>
      <c r="D3" s="90" t="s">
        <v>355</v>
      </c>
      <c r="E3" s="92" t="s">
        <v>356</v>
      </c>
      <c r="F3" s="90" t="s">
        <v>357</v>
      </c>
      <c r="G3" s="138" t="s">
        <v>269</v>
      </c>
      <c r="H3" s="90" t="s">
        <v>358</v>
      </c>
      <c r="I3" s="90" t="s">
        <v>359</v>
      </c>
      <c r="J3" s="90" t="s">
        <v>360</v>
      </c>
      <c r="K3" s="90" t="s">
        <v>263</v>
      </c>
      <c r="L3" s="90" t="s">
        <v>361</v>
      </c>
      <c r="M3" s="92" t="s">
        <v>362</v>
      </c>
      <c r="N3" s="168" t="s">
        <v>363</v>
      </c>
      <c r="O3" s="169"/>
    </row>
    <row r="4" spans="1:15" s="104" customFormat="1" ht="143.25" customHeight="1" x14ac:dyDescent="0.2">
      <c r="A4" s="98">
        <v>2</v>
      </c>
      <c r="B4" s="101" t="s">
        <v>444</v>
      </c>
      <c r="C4" s="118" t="s">
        <v>368</v>
      </c>
      <c r="D4" s="100">
        <v>43767</v>
      </c>
      <c r="E4" s="95" t="s">
        <v>365</v>
      </c>
      <c r="F4" s="94" t="s">
        <v>279</v>
      </c>
      <c r="G4" s="116" t="s">
        <v>153</v>
      </c>
      <c r="H4" s="96" t="s">
        <v>366</v>
      </c>
      <c r="I4" s="99" t="s">
        <v>367</v>
      </c>
      <c r="J4" s="116" t="s">
        <v>398</v>
      </c>
      <c r="K4" s="101" t="s">
        <v>396</v>
      </c>
      <c r="L4" s="101" t="s">
        <v>463</v>
      </c>
      <c r="M4" s="102">
        <v>44350</v>
      </c>
      <c r="N4" s="103"/>
      <c r="O4" s="97" t="s">
        <v>58</v>
      </c>
    </row>
    <row r="5" spans="1:15" ht="42" customHeight="1" x14ac:dyDescent="0.2">
      <c r="A5" s="105"/>
      <c r="B5" s="106"/>
      <c r="C5" s="107"/>
      <c r="D5" s="106"/>
      <c r="E5" s="95"/>
      <c r="F5" s="94"/>
      <c r="G5" s="117"/>
      <c r="H5" s="96"/>
      <c r="I5" s="106"/>
      <c r="J5" s="108"/>
      <c r="K5" s="108"/>
      <c r="L5" s="108"/>
      <c r="M5" s="107"/>
      <c r="N5" s="109"/>
      <c r="O5" s="110"/>
    </row>
  </sheetData>
  <autoFilter ref="A3:O4" xr:uid="{E5053530-A5C6-424A-8C08-5B33029BA5DB}">
    <filterColumn colId="13" showButton="0"/>
  </autoFilter>
  <mergeCells count="2">
    <mergeCell ref="N3:O3"/>
    <mergeCell ref="A1:F1"/>
  </mergeCells>
  <pageMargins left="0.43307086614173229" right="0.51181102362204722" top="0.43307086614173229" bottom="0.55118110236220474" header="0.19685039370078741" footer="0.31496062992125984"/>
  <pageSetup paperSize="8" scale="87" fitToHeight="0" orientation="landscape" r:id="rId1"/>
  <headerFooter alignWithMargins="0">
    <oddHeader>&amp;L&amp;8&amp;Z&amp;F</oddHeader>
    <oddFooter>Page &amp;P&amp;RCYP&amp;&amp;F Transformation Issue Log  07.02.2017 GROUPED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588F6-689D-4677-A77E-83A263800D74}">
  <sheetPr>
    <tabColor rgb="FF92D050"/>
  </sheetPr>
  <dimension ref="A1:O4"/>
  <sheetViews>
    <sheetView workbookViewId="0">
      <selection activeCell="G4" sqref="G4"/>
    </sheetView>
  </sheetViews>
  <sheetFormatPr defaultRowHeight="12.75" x14ac:dyDescent="0.2"/>
  <cols>
    <col min="2" max="2" width="20.140625" customWidth="1"/>
    <col min="3" max="3" width="16.5703125" customWidth="1"/>
    <col min="5" max="5" width="11.28515625" customWidth="1"/>
    <col min="6" max="6" width="10.5703125" customWidth="1"/>
    <col min="7" max="7" width="15.5703125" customWidth="1"/>
    <col min="8" max="8" width="15.28515625" customWidth="1"/>
    <col min="9" max="9" width="16.85546875" customWidth="1"/>
    <col min="10" max="10" width="33.28515625" customWidth="1"/>
    <col min="11" max="11" width="35.140625" customWidth="1"/>
    <col min="12" max="12" width="35.85546875" customWidth="1"/>
    <col min="14" max="14" width="4" customWidth="1"/>
    <col min="258" max="258" width="20.140625" customWidth="1"/>
    <col min="259" max="259" width="16.5703125" customWidth="1"/>
    <col min="261" max="261" width="11.28515625" customWidth="1"/>
    <col min="262" max="262" width="10.5703125" customWidth="1"/>
    <col min="263" max="263" width="15.5703125" customWidth="1"/>
    <col min="264" max="264" width="15.28515625" customWidth="1"/>
    <col min="265" max="265" width="16.85546875" customWidth="1"/>
    <col min="266" max="266" width="33.28515625" customWidth="1"/>
    <col min="267" max="267" width="35.140625" customWidth="1"/>
    <col min="268" max="268" width="35.85546875" customWidth="1"/>
    <col min="514" max="514" width="20.140625" customWidth="1"/>
    <col min="515" max="515" width="16.5703125" customWidth="1"/>
    <col min="517" max="517" width="11.28515625" customWidth="1"/>
    <col min="518" max="518" width="10.5703125" customWidth="1"/>
    <col min="519" max="519" width="15.5703125" customWidth="1"/>
    <col min="520" max="520" width="15.28515625" customWidth="1"/>
    <col min="521" max="521" width="16.85546875" customWidth="1"/>
    <col min="522" max="522" width="33.28515625" customWidth="1"/>
    <col min="523" max="523" width="35.140625" customWidth="1"/>
    <col min="524" max="524" width="35.85546875" customWidth="1"/>
    <col min="770" max="770" width="20.140625" customWidth="1"/>
    <col min="771" max="771" width="16.5703125" customWidth="1"/>
    <col min="773" max="773" width="11.28515625" customWidth="1"/>
    <col min="774" max="774" width="10.5703125" customWidth="1"/>
    <col min="775" max="775" width="15.5703125" customWidth="1"/>
    <col min="776" max="776" width="15.28515625" customWidth="1"/>
    <col min="777" max="777" width="16.85546875" customWidth="1"/>
    <col min="778" max="778" width="33.28515625" customWidth="1"/>
    <col min="779" max="779" width="35.140625" customWidth="1"/>
    <col min="780" max="780" width="35.85546875" customWidth="1"/>
    <col min="1026" max="1026" width="20.140625" customWidth="1"/>
    <col min="1027" max="1027" width="16.5703125" customWidth="1"/>
    <col min="1029" max="1029" width="11.28515625" customWidth="1"/>
    <col min="1030" max="1030" width="10.5703125" customWidth="1"/>
    <col min="1031" max="1031" width="15.5703125" customWidth="1"/>
    <col min="1032" max="1032" width="15.28515625" customWidth="1"/>
    <col min="1033" max="1033" width="16.85546875" customWidth="1"/>
    <col min="1034" max="1034" width="33.28515625" customWidth="1"/>
    <col min="1035" max="1035" width="35.140625" customWidth="1"/>
    <col min="1036" max="1036" width="35.85546875" customWidth="1"/>
    <col min="1282" max="1282" width="20.140625" customWidth="1"/>
    <col min="1283" max="1283" width="16.5703125" customWidth="1"/>
    <col min="1285" max="1285" width="11.28515625" customWidth="1"/>
    <col min="1286" max="1286" width="10.5703125" customWidth="1"/>
    <col min="1287" max="1287" width="15.5703125" customWidth="1"/>
    <col min="1288" max="1288" width="15.28515625" customWidth="1"/>
    <col min="1289" max="1289" width="16.85546875" customWidth="1"/>
    <col min="1290" max="1290" width="33.28515625" customWidth="1"/>
    <col min="1291" max="1291" width="35.140625" customWidth="1"/>
    <col min="1292" max="1292" width="35.85546875" customWidth="1"/>
    <col min="1538" max="1538" width="20.140625" customWidth="1"/>
    <col min="1539" max="1539" width="16.5703125" customWidth="1"/>
    <col min="1541" max="1541" width="11.28515625" customWidth="1"/>
    <col min="1542" max="1542" width="10.5703125" customWidth="1"/>
    <col min="1543" max="1543" width="15.5703125" customWidth="1"/>
    <col min="1544" max="1544" width="15.28515625" customWidth="1"/>
    <col min="1545" max="1545" width="16.85546875" customWidth="1"/>
    <col min="1546" max="1546" width="33.28515625" customWidth="1"/>
    <col min="1547" max="1547" width="35.140625" customWidth="1"/>
    <col min="1548" max="1548" width="35.85546875" customWidth="1"/>
    <col min="1794" max="1794" width="20.140625" customWidth="1"/>
    <col min="1795" max="1795" width="16.5703125" customWidth="1"/>
    <col min="1797" max="1797" width="11.28515625" customWidth="1"/>
    <col min="1798" max="1798" width="10.5703125" customWidth="1"/>
    <col min="1799" max="1799" width="15.5703125" customWidth="1"/>
    <col min="1800" max="1800" width="15.28515625" customWidth="1"/>
    <col min="1801" max="1801" width="16.85546875" customWidth="1"/>
    <col min="1802" max="1802" width="33.28515625" customWidth="1"/>
    <col min="1803" max="1803" width="35.140625" customWidth="1"/>
    <col min="1804" max="1804" width="35.85546875" customWidth="1"/>
    <col min="2050" max="2050" width="20.140625" customWidth="1"/>
    <col min="2051" max="2051" width="16.5703125" customWidth="1"/>
    <col min="2053" max="2053" width="11.28515625" customWidth="1"/>
    <col min="2054" max="2054" width="10.5703125" customWidth="1"/>
    <col min="2055" max="2055" width="15.5703125" customWidth="1"/>
    <col min="2056" max="2056" width="15.28515625" customWidth="1"/>
    <col min="2057" max="2057" width="16.85546875" customWidth="1"/>
    <col min="2058" max="2058" width="33.28515625" customWidth="1"/>
    <col min="2059" max="2059" width="35.140625" customWidth="1"/>
    <col min="2060" max="2060" width="35.85546875" customWidth="1"/>
    <col min="2306" max="2306" width="20.140625" customWidth="1"/>
    <col min="2307" max="2307" width="16.5703125" customWidth="1"/>
    <col min="2309" max="2309" width="11.28515625" customWidth="1"/>
    <col min="2310" max="2310" width="10.5703125" customWidth="1"/>
    <col min="2311" max="2311" width="15.5703125" customWidth="1"/>
    <col min="2312" max="2312" width="15.28515625" customWidth="1"/>
    <col min="2313" max="2313" width="16.85546875" customWidth="1"/>
    <col min="2314" max="2314" width="33.28515625" customWidth="1"/>
    <col min="2315" max="2315" width="35.140625" customWidth="1"/>
    <col min="2316" max="2316" width="35.85546875" customWidth="1"/>
    <col min="2562" max="2562" width="20.140625" customWidth="1"/>
    <col min="2563" max="2563" width="16.5703125" customWidth="1"/>
    <col min="2565" max="2565" width="11.28515625" customWidth="1"/>
    <col min="2566" max="2566" width="10.5703125" customWidth="1"/>
    <col min="2567" max="2567" width="15.5703125" customWidth="1"/>
    <col min="2568" max="2568" width="15.28515625" customWidth="1"/>
    <col min="2569" max="2569" width="16.85546875" customWidth="1"/>
    <col min="2570" max="2570" width="33.28515625" customWidth="1"/>
    <col min="2571" max="2571" width="35.140625" customWidth="1"/>
    <col min="2572" max="2572" width="35.85546875" customWidth="1"/>
    <col min="2818" max="2818" width="20.140625" customWidth="1"/>
    <col min="2819" max="2819" width="16.5703125" customWidth="1"/>
    <col min="2821" max="2821" width="11.28515625" customWidth="1"/>
    <col min="2822" max="2822" width="10.5703125" customWidth="1"/>
    <col min="2823" max="2823" width="15.5703125" customWidth="1"/>
    <col min="2824" max="2824" width="15.28515625" customWidth="1"/>
    <col min="2825" max="2825" width="16.85546875" customWidth="1"/>
    <col min="2826" max="2826" width="33.28515625" customWidth="1"/>
    <col min="2827" max="2827" width="35.140625" customWidth="1"/>
    <col min="2828" max="2828" width="35.85546875" customWidth="1"/>
    <col min="3074" max="3074" width="20.140625" customWidth="1"/>
    <col min="3075" max="3075" width="16.5703125" customWidth="1"/>
    <col min="3077" max="3077" width="11.28515625" customWidth="1"/>
    <col min="3078" max="3078" width="10.5703125" customWidth="1"/>
    <col min="3079" max="3079" width="15.5703125" customWidth="1"/>
    <col min="3080" max="3080" width="15.28515625" customWidth="1"/>
    <col min="3081" max="3081" width="16.85546875" customWidth="1"/>
    <col min="3082" max="3082" width="33.28515625" customWidth="1"/>
    <col min="3083" max="3083" width="35.140625" customWidth="1"/>
    <col min="3084" max="3084" width="35.85546875" customWidth="1"/>
    <col min="3330" max="3330" width="20.140625" customWidth="1"/>
    <col min="3331" max="3331" width="16.5703125" customWidth="1"/>
    <col min="3333" max="3333" width="11.28515625" customWidth="1"/>
    <col min="3334" max="3334" width="10.5703125" customWidth="1"/>
    <col min="3335" max="3335" width="15.5703125" customWidth="1"/>
    <col min="3336" max="3336" width="15.28515625" customWidth="1"/>
    <col min="3337" max="3337" width="16.85546875" customWidth="1"/>
    <col min="3338" max="3338" width="33.28515625" customWidth="1"/>
    <col min="3339" max="3339" width="35.140625" customWidth="1"/>
    <col min="3340" max="3340" width="35.85546875" customWidth="1"/>
    <col min="3586" max="3586" width="20.140625" customWidth="1"/>
    <col min="3587" max="3587" width="16.5703125" customWidth="1"/>
    <col min="3589" max="3589" width="11.28515625" customWidth="1"/>
    <col min="3590" max="3590" width="10.5703125" customWidth="1"/>
    <col min="3591" max="3591" width="15.5703125" customWidth="1"/>
    <col min="3592" max="3592" width="15.28515625" customWidth="1"/>
    <col min="3593" max="3593" width="16.85546875" customWidth="1"/>
    <col min="3594" max="3594" width="33.28515625" customWidth="1"/>
    <col min="3595" max="3595" width="35.140625" customWidth="1"/>
    <col min="3596" max="3596" width="35.85546875" customWidth="1"/>
    <col min="3842" max="3842" width="20.140625" customWidth="1"/>
    <col min="3843" max="3843" width="16.5703125" customWidth="1"/>
    <col min="3845" max="3845" width="11.28515625" customWidth="1"/>
    <col min="3846" max="3846" width="10.5703125" customWidth="1"/>
    <col min="3847" max="3847" width="15.5703125" customWidth="1"/>
    <col min="3848" max="3848" width="15.28515625" customWidth="1"/>
    <col min="3849" max="3849" width="16.85546875" customWidth="1"/>
    <col min="3850" max="3850" width="33.28515625" customWidth="1"/>
    <col min="3851" max="3851" width="35.140625" customWidth="1"/>
    <col min="3852" max="3852" width="35.85546875" customWidth="1"/>
    <col min="4098" max="4098" width="20.140625" customWidth="1"/>
    <col min="4099" max="4099" width="16.5703125" customWidth="1"/>
    <col min="4101" max="4101" width="11.28515625" customWidth="1"/>
    <col min="4102" max="4102" width="10.5703125" customWidth="1"/>
    <col min="4103" max="4103" width="15.5703125" customWidth="1"/>
    <col min="4104" max="4104" width="15.28515625" customWidth="1"/>
    <col min="4105" max="4105" width="16.85546875" customWidth="1"/>
    <col min="4106" max="4106" width="33.28515625" customWidth="1"/>
    <col min="4107" max="4107" width="35.140625" customWidth="1"/>
    <col min="4108" max="4108" width="35.85546875" customWidth="1"/>
    <col min="4354" max="4354" width="20.140625" customWidth="1"/>
    <col min="4355" max="4355" width="16.5703125" customWidth="1"/>
    <col min="4357" max="4357" width="11.28515625" customWidth="1"/>
    <col min="4358" max="4358" width="10.5703125" customWidth="1"/>
    <col min="4359" max="4359" width="15.5703125" customWidth="1"/>
    <col min="4360" max="4360" width="15.28515625" customWidth="1"/>
    <col min="4361" max="4361" width="16.85546875" customWidth="1"/>
    <col min="4362" max="4362" width="33.28515625" customWidth="1"/>
    <col min="4363" max="4363" width="35.140625" customWidth="1"/>
    <col min="4364" max="4364" width="35.85546875" customWidth="1"/>
    <col min="4610" max="4610" width="20.140625" customWidth="1"/>
    <col min="4611" max="4611" width="16.5703125" customWidth="1"/>
    <col min="4613" max="4613" width="11.28515625" customWidth="1"/>
    <col min="4614" max="4614" width="10.5703125" customWidth="1"/>
    <col min="4615" max="4615" width="15.5703125" customWidth="1"/>
    <col min="4616" max="4616" width="15.28515625" customWidth="1"/>
    <col min="4617" max="4617" width="16.85546875" customWidth="1"/>
    <col min="4618" max="4618" width="33.28515625" customWidth="1"/>
    <col min="4619" max="4619" width="35.140625" customWidth="1"/>
    <col min="4620" max="4620" width="35.85546875" customWidth="1"/>
    <col min="4866" max="4866" width="20.140625" customWidth="1"/>
    <col min="4867" max="4867" width="16.5703125" customWidth="1"/>
    <col min="4869" max="4869" width="11.28515625" customWidth="1"/>
    <col min="4870" max="4870" width="10.5703125" customWidth="1"/>
    <col min="4871" max="4871" width="15.5703125" customWidth="1"/>
    <col min="4872" max="4872" width="15.28515625" customWidth="1"/>
    <col min="4873" max="4873" width="16.85546875" customWidth="1"/>
    <col min="4874" max="4874" width="33.28515625" customWidth="1"/>
    <col min="4875" max="4875" width="35.140625" customWidth="1"/>
    <col min="4876" max="4876" width="35.85546875" customWidth="1"/>
    <col min="5122" max="5122" width="20.140625" customWidth="1"/>
    <col min="5123" max="5123" width="16.5703125" customWidth="1"/>
    <col min="5125" max="5125" width="11.28515625" customWidth="1"/>
    <col min="5126" max="5126" width="10.5703125" customWidth="1"/>
    <col min="5127" max="5127" width="15.5703125" customWidth="1"/>
    <col min="5128" max="5128" width="15.28515625" customWidth="1"/>
    <col min="5129" max="5129" width="16.85546875" customWidth="1"/>
    <col min="5130" max="5130" width="33.28515625" customWidth="1"/>
    <col min="5131" max="5131" width="35.140625" customWidth="1"/>
    <col min="5132" max="5132" width="35.85546875" customWidth="1"/>
    <col min="5378" max="5378" width="20.140625" customWidth="1"/>
    <col min="5379" max="5379" width="16.5703125" customWidth="1"/>
    <col min="5381" max="5381" width="11.28515625" customWidth="1"/>
    <col min="5382" max="5382" width="10.5703125" customWidth="1"/>
    <col min="5383" max="5383" width="15.5703125" customWidth="1"/>
    <col min="5384" max="5384" width="15.28515625" customWidth="1"/>
    <col min="5385" max="5385" width="16.85546875" customWidth="1"/>
    <col min="5386" max="5386" width="33.28515625" customWidth="1"/>
    <col min="5387" max="5387" width="35.140625" customWidth="1"/>
    <col min="5388" max="5388" width="35.85546875" customWidth="1"/>
    <col min="5634" max="5634" width="20.140625" customWidth="1"/>
    <col min="5635" max="5635" width="16.5703125" customWidth="1"/>
    <col min="5637" max="5637" width="11.28515625" customWidth="1"/>
    <col min="5638" max="5638" width="10.5703125" customWidth="1"/>
    <col min="5639" max="5639" width="15.5703125" customWidth="1"/>
    <col min="5640" max="5640" width="15.28515625" customWidth="1"/>
    <col min="5641" max="5641" width="16.85546875" customWidth="1"/>
    <col min="5642" max="5642" width="33.28515625" customWidth="1"/>
    <col min="5643" max="5643" width="35.140625" customWidth="1"/>
    <col min="5644" max="5644" width="35.85546875" customWidth="1"/>
    <col min="5890" max="5890" width="20.140625" customWidth="1"/>
    <col min="5891" max="5891" width="16.5703125" customWidth="1"/>
    <col min="5893" max="5893" width="11.28515625" customWidth="1"/>
    <col min="5894" max="5894" width="10.5703125" customWidth="1"/>
    <col min="5895" max="5895" width="15.5703125" customWidth="1"/>
    <col min="5896" max="5896" width="15.28515625" customWidth="1"/>
    <col min="5897" max="5897" width="16.85546875" customWidth="1"/>
    <col min="5898" max="5898" width="33.28515625" customWidth="1"/>
    <col min="5899" max="5899" width="35.140625" customWidth="1"/>
    <col min="5900" max="5900" width="35.85546875" customWidth="1"/>
    <col min="6146" max="6146" width="20.140625" customWidth="1"/>
    <col min="6147" max="6147" width="16.5703125" customWidth="1"/>
    <col min="6149" max="6149" width="11.28515625" customWidth="1"/>
    <col min="6150" max="6150" width="10.5703125" customWidth="1"/>
    <col min="6151" max="6151" width="15.5703125" customWidth="1"/>
    <col min="6152" max="6152" width="15.28515625" customWidth="1"/>
    <col min="6153" max="6153" width="16.85546875" customWidth="1"/>
    <col min="6154" max="6154" width="33.28515625" customWidth="1"/>
    <col min="6155" max="6155" width="35.140625" customWidth="1"/>
    <col min="6156" max="6156" width="35.85546875" customWidth="1"/>
    <col min="6402" max="6402" width="20.140625" customWidth="1"/>
    <col min="6403" max="6403" width="16.5703125" customWidth="1"/>
    <col min="6405" max="6405" width="11.28515625" customWidth="1"/>
    <col min="6406" max="6406" width="10.5703125" customWidth="1"/>
    <col min="6407" max="6407" width="15.5703125" customWidth="1"/>
    <col min="6408" max="6408" width="15.28515625" customWidth="1"/>
    <col min="6409" max="6409" width="16.85546875" customWidth="1"/>
    <col min="6410" max="6410" width="33.28515625" customWidth="1"/>
    <col min="6411" max="6411" width="35.140625" customWidth="1"/>
    <col min="6412" max="6412" width="35.85546875" customWidth="1"/>
    <col min="6658" max="6658" width="20.140625" customWidth="1"/>
    <col min="6659" max="6659" width="16.5703125" customWidth="1"/>
    <col min="6661" max="6661" width="11.28515625" customWidth="1"/>
    <col min="6662" max="6662" width="10.5703125" customWidth="1"/>
    <col min="6663" max="6663" width="15.5703125" customWidth="1"/>
    <col min="6664" max="6664" width="15.28515625" customWidth="1"/>
    <col min="6665" max="6665" width="16.85546875" customWidth="1"/>
    <col min="6666" max="6666" width="33.28515625" customWidth="1"/>
    <col min="6667" max="6667" width="35.140625" customWidth="1"/>
    <col min="6668" max="6668" width="35.85546875" customWidth="1"/>
    <col min="6914" max="6914" width="20.140625" customWidth="1"/>
    <col min="6915" max="6915" width="16.5703125" customWidth="1"/>
    <col min="6917" max="6917" width="11.28515625" customWidth="1"/>
    <col min="6918" max="6918" width="10.5703125" customWidth="1"/>
    <col min="6919" max="6919" width="15.5703125" customWidth="1"/>
    <col min="6920" max="6920" width="15.28515625" customWidth="1"/>
    <col min="6921" max="6921" width="16.85546875" customWidth="1"/>
    <col min="6922" max="6922" width="33.28515625" customWidth="1"/>
    <col min="6923" max="6923" width="35.140625" customWidth="1"/>
    <col min="6924" max="6924" width="35.85546875" customWidth="1"/>
    <col min="7170" max="7170" width="20.140625" customWidth="1"/>
    <col min="7171" max="7171" width="16.5703125" customWidth="1"/>
    <col min="7173" max="7173" width="11.28515625" customWidth="1"/>
    <col min="7174" max="7174" width="10.5703125" customWidth="1"/>
    <col min="7175" max="7175" width="15.5703125" customWidth="1"/>
    <col min="7176" max="7176" width="15.28515625" customWidth="1"/>
    <col min="7177" max="7177" width="16.85546875" customWidth="1"/>
    <col min="7178" max="7178" width="33.28515625" customWidth="1"/>
    <col min="7179" max="7179" width="35.140625" customWidth="1"/>
    <col min="7180" max="7180" width="35.85546875" customWidth="1"/>
    <col min="7426" max="7426" width="20.140625" customWidth="1"/>
    <col min="7427" max="7427" width="16.5703125" customWidth="1"/>
    <col min="7429" max="7429" width="11.28515625" customWidth="1"/>
    <col min="7430" max="7430" width="10.5703125" customWidth="1"/>
    <col min="7431" max="7431" width="15.5703125" customWidth="1"/>
    <col min="7432" max="7432" width="15.28515625" customWidth="1"/>
    <col min="7433" max="7433" width="16.85546875" customWidth="1"/>
    <col min="7434" max="7434" width="33.28515625" customWidth="1"/>
    <col min="7435" max="7435" width="35.140625" customWidth="1"/>
    <col min="7436" max="7436" width="35.85546875" customWidth="1"/>
    <col min="7682" max="7682" width="20.140625" customWidth="1"/>
    <col min="7683" max="7683" width="16.5703125" customWidth="1"/>
    <col min="7685" max="7685" width="11.28515625" customWidth="1"/>
    <col min="7686" max="7686" width="10.5703125" customWidth="1"/>
    <col min="7687" max="7687" width="15.5703125" customWidth="1"/>
    <col min="7688" max="7688" width="15.28515625" customWidth="1"/>
    <col min="7689" max="7689" width="16.85546875" customWidth="1"/>
    <col min="7690" max="7690" width="33.28515625" customWidth="1"/>
    <col min="7691" max="7691" width="35.140625" customWidth="1"/>
    <col min="7692" max="7692" width="35.85546875" customWidth="1"/>
    <col min="7938" max="7938" width="20.140625" customWidth="1"/>
    <col min="7939" max="7939" width="16.5703125" customWidth="1"/>
    <col min="7941" max="7941" width="11.28515625" customWidth="1"/>
    <col min="7942" max="7942" width="10.5703125" customWidth="1"/>
    <col min="7943" max="7943" width="15.5703125" customWidth="1"/>
    <col min="7944" max="7944" width="15.28515625" customWidth="1"/>
    <col min="7945" max="7945" width="16.85546875" customWidth="1"/>
    <col min="7946" max="7946" width="33.28515625" customWidth="1"/>
    <col min="7947" max="7947" width="35.140625" customWidth="1"/>
    <col min="7948" max="7948" width="35.85546875" customWidth="1"/>
    <col min="8194" max="8194" width="20.140625" customWidth="1"/>
    <col min="8195" max="8195" width="16.5703125" customWidth="1"/>
    <col min="8197" max="8197" width="11.28515625" customWidth="1"/>
    <col min="8198" max="8198" width="10.5703125" customWidth="1"/>
    <col min="8199" max="8199" width="15.5703125" customWidth="1"/>
    <col min="8200" max="8200" width="15.28515625" customWidth="1"/>
    <col min="8201" max="8201" width="16.85546875" customWidth="1"/>
    <col min="8202" max="8202" width="33.28515625" customWidth="1"/>
    <col min="8203" max="8203" width="35.140625" customWidth="1"/>
    <col min="8204" max="8204" width="35.85546875" customWidth="1"/>
    <col min="8450" max="8450" width="20.140625" customWidth="1"/>
    <col min="8451" max="8451" width="16.5703125" customWidth="1"/>
    <col min="8453" max="8453" width="11.28515625" customWidth="1"/>
    <col min="8454" max="8454" width="10.5703125" customWidth="1"/>
    <col min="8455" max="8455" width="15.5703125" customWidth="1"/>
    <col min="8456" max="8456" width="15.28515625" customWidth="1"/>
    <col min="8457" max="8457" width="16.85546875" customWidth="1"/>
    <col min="8458" max="8458" width="33.28515625" customWidth="1"/>
    <col min="8459" max="8459" width="35.140625" customWidth="1"/>
    <col min="8460" max="8460" width="35.85546875" customWidth="1"/>
    <col min="8706" max="8706" width="20.140625" customWidth="1"/>
    <col min="8707" max="8707" width="16.5703125" customWidth="1"/>
    <col min="8709" max="8709" width="11.28515625" customWidth="1"/>
    <col min="8710" max="8710" width="10.5703125" customWidth="1"/>
    <col min="8711" max="8711" width="15.5703125" customWidth="1"/>
    <col min="8712" max="8712" width="15.28515625" customWidth="1"/>
    <col min="8713" max="8713" width="16.85546875" customWidth="1"/>
    <col min="8714" max="8714" width="33.28515625" customWidth="1"/>
    <col min="8715" max="8715" width="35.140625" customWidth="1"/>
    <col min="8716" max="8716" width="35.85546875" customWidth="1"/>
    <col min="8962" max="8962" width="20.140625" customWidth="1"/>
    <col min="8963" max="8963" width="16.5703125" customWidth="1"/>
    <col min="8965" max="8965" width="11.28515625" customWidth="1"/>
    <col min="8966" max="8966" width="10.5703125" customWidth="1"/>
    <col min="8967" max="8967" width="15.5703125" customWidth="1"/>
    <col min="8968" max="8968" width="15.28515625" customWidth="1"/>
    <col min="8969" max="8969" width="16.85546875" customWidth="1"/>
    <col min="8970" max="8970" width="33.28515625" customWidth="1"/>
    <col min="8971" max="8971" width="35.140625" customWidth="1"/>
    <col min="8972" max="8972" width="35.85546875" customWidth="1"/>
    <col min="9218" max="9218" width="20.140625" customWidth="1"/>
    <col min="9219" max="9219" width="16.5703125" customWidth="1"/>
    <col min="9221" max="9221" width="11.28515625" customWidth="1"/>
    <col min="9222" max="9222" width="10.5703125" customWidth="1"/>
    <col min="9223" max="9223" width="15.5703125" customWidth="1"/>
    <col min="9224" max="9224" width="15.28515625" customWidth="1"/>
    <col min="9225" max="9225" width="16.85546875" customWidth="1"/>
    <col min="9226" max="9226" width="33.28515625" customWidth="1"/>
    <col min="9227" max="9227" width="35.140625" customWidth="1"/>
    <col min="9228" max="9228" width="35.85546875" customWidth="1"/>
    <col min="9474" max="9474" width="20.140625" customWidth="1"/>
    <col min="9475" max="9475" width="16.5703125" customWidth="1"/>
    <col min="9477" max="9477" width="11.28515625" customWidth="1"/>
    <col min="9478" max="9478" width="10.5703125" customWidth="1"/>
    <col min="9479" max="9479" width="15.5703125" customWidth="1"/>
    <col min="9480" max="9480" width="15.28515625" customWidth="1"/>
    <col min="9481" max="9481" width="16.85546875" customWidth="1"/>
    <col min="9482" max="9482" width="33.28515625" customWidth="1"/>
    <col min="9483" max="9483" width="35.140625" customWidth="1"/>
    <col min="9484" max="9484" width="35.85546875" customWidth="1"/>
    <col min="9730" max="9730" width="20.140625" customWidth="1"/>
    <col min="9731" max="9731" width="16.5703125" customWidth="1"/>
    <col min="9733" max="9733" width="11.28515625" customWidth="1"/>
    <col min="9734" max="9734" width="10.5703125" customWidth="1"/>
    <col min="9735" max="9735" width="15.5703125" customWidth="1"/>
    <col min="9736" max="9736" width="15.28515625" customWidth="1"/>
    <col min="9737" max="9737" width="16.85546875" customWidth="1"/>
    <col min="9738" max="9738" width="33.28515625" customWidth="1"/>
    <col min="9739" max="9739" width="35.140625" customWidth="1"/>
    <col min="9740" max="9740" width="35.85546875" customWidth="1"/>
    <col min="9986" max="9986" width="20.140625" customWidth="1"/>
    <col min="9987" max="9987" width="16.5703125" customWidth="1"/>
    <col min="9989" max="9989" width="11.28515625" customWidth="1"/>
    <col min="9990" max="9990" width="10.5703125" customWidth="1"/>
    <col min="9991" max="9991" width="15.5703125" customWidth="1"/>
    <col min="9992" max="9992" width="15.28515625" customWidth="1"/>
    <col min="9993" max="9993" width="16.85546875" customWidth="1"/>
    <col min="9994" max="9994" width="33.28515625" customWidth="1"/>
    <col min="9995" max="9995" width="35.140625" customWidth="1"/>
    <col min="9996" max="9996" width="35.85546875" customWidth="1"/>
    <col min="10242" max="10242" width="20.140625" customWidth="1"/>
    <col min="10243" max="10243" width="16.5703125" customWidth="1"/>
    <col min="10245" max="10245" width="11.28515625" customWidth="1"/>
    <col min="10246" max="10246" width="10.5703125" customWidth="1"/>
    <col min="10247" max="10247" width="15.5703125" customWidth="1"/>
    <col min="10248" max="10248" width="15.28515625" customWidth="1"/>
    <col min="10249" max="10249" width="16.85546875" customWidth="1"/>
    <col min="10250" max="10250" width="33.28515625" customWidth="1"/>
    <col min="10251" max="10251" width="35.140625" customWidth="1"/>
    <col min="10252" max="10252" width="35.85546875" customWidth="1"/>
    <col min="10498" max="10498" width="20.140625" customWidth="1"/>
    <col min="10499" max="10499" width="16.5703125" customWidth="1"/>
    <col min="10501" max="10501" width="11.28515625" customWidth="1"/>
    <col min="10502" max="10502" width="10.5703125" customWidth="1"/>
    <col min="10503" max="10503" width="15.5703125" customWidth="1"/>
    <col min="10504" max="10504" width="15.28515625" customWidth="1"/>
    <col min="10505" max="10505" width="16.85546875" customWidth="1"/>
    <col min="10506" max="10506" width="33.28515625" customWidth="1"/>
    <col min="10507" max="10507" width="35.140625" customWidth="1"/>
    <col min="10508" max="10508" width="35.85546875" customWidth="1"/>
    <col min="10754" max="10754" width="20.140625" customWidth="1"/>
    <col min="10755" max="10755" width="16.5703125" customWidth="1"/>
    <col min="10757" max="10757" width="11.28515625" customWidth="1"/>
    <col min="10758" max="10758" width="10.5703125" customWidth="1"/>
    <col min="10759" max="10759" width="15.5703125" customWidth="1"/>
    <col min="10760" max="10760" width="15.28515625" customWidth="1"/>
    <col min="10761" max="10761" width="16.85546875" customWidth="1"/>
    <col min="10762" max="10762" width="33.28515625" customWidth="1"/>
    <col min="10763" max="10763" width="35.140625" customWidth="1"/>
    <col min="10764" max="10764" width="35.85546875" customWidth="1"/>
    <col min="11010" max="11010" width="20.140625" customWidth="1"/>
    <col min="11011" max="11011" width="16.5703125" customWidth="1"/>
    <col min="11013" max="11013" width="11.28515625" customWidth="1"/>
    <col min="11014" max="11014" width="10.5703125" customWidth="1"/>
    <col min="11015" max="11015" width="15.5703125" customWidth="1"/>
    <col min="11016" max="11016" width="15.28515625" customWidth="1"/>
    <col min="11017" max="11017" width="16.85546875" customWidth="1"/>
    <col min="11018" max="11018" width="33.28515625" customWidth="1"/>
    <col min="11019" max="11019" width="35.140625" customWidth="1"/>
    <col min="11020" max="11020" width="35.85546875" customWidth="1"/>
    <col min="11266" max="11266" width="20.140625" customWidth="1"/>
    <col min="11267" max="11267" width="16.5703125" customWidth="1"/>
    <col min="11269" max="11269" width="11.28515625" customWidth="1"/>
    <col min="11270" max="11270" width="10.5703125" customWidth="1"/>
    <col min="11271" max="11271" width="15.5703125" customWidth="1"/>
    <col min="11272" max="11272" width="15.28515625" customWidth="1"/>
    <col min="11273" max="11273" width="16.85546875" customWidth="1"/>
    <col min="11274" max="11274" width="33.28515625" customWidth="1"/>
    <col min="11275" max="11275" width="35.140625" customWidth="1"/>
    <col min="11276" max="11276" width="35.85546875" customWidth="1"/>
    <col min="11522" max="11522" width="20.140625" customWidth="1"/>
    <col min="11523" max="11523" width="16.5703125" customWidth="1"/>
    <col min="11525" max="11525" width="11.28515625" customWidth="1"/>
    <col min="11526" max="11526" width="10.5703125" customWidth="1"/>
    <col min="11527" max="11527" width="15.5703125" customWidth="1"/>
    <col min="11528" max="11528" width="15.28515625" customWidth="1"/>
    <col min="11529" max="11529" width="16.85546875" customWidth="1"/>
    <col min="11530" max="11530" width="33.28515625" customWidth="1"/>
    <col min="11531" max="11531" width="35.140625" customWidth="1"/>
    <col min="11532" max="11532" width="35.85546875" customWidth="1"/>
    <col min="11778" max="11778" width="20.140625" customWidth="1"/>
    <col min="11779" max="11779" width="16.5703125" customWidth="1"/>
    <col min="11781" max="11781" width="11.28515625" customWidth="1"/>
    <col min="11782" max="11782" width="10.5703125" customWidth="1"/>
    <col min="11783" max="11783" width="15.5703125" customWidth="1"/>
    <col min="11784" max="11784" width="15.28515625" customWidth="1"/>
    <col min="11785" max="11785" width="16.85546875" customWidth="1"/>
    <col min="11786" max="11786" width="33.28515625" customWidth="1"/>
    <col min="11787" max="11787" width="35.140625" customWidth="1"/>
    <col min="11788" max="11788" width="35.85546875" customWidth="1"/>
    <col min="12034" max="12034" width="20.140625" customWidth="1"/>
    <col min="12035" max="12035" width="16.5703125" customWidth="1"/>
    <col min="12037" max="12037" width="11.28515625" customWidth="1"/>
    <col min="12038" max="12038" width="10.5703125" customWidth="1"/>
    <col min="12039" max="12039" width="15.5703125" customWidth="1"/>
    <col min="12040" max="12040" width="15.28515625" customWidth="1"/>
    <col min="12041" max="12041" width="16.85546875" customWidth="1"/>
    <col min="12042" max="12042" width="33.28515625" customWidth="1"/>
    <col min="12043" max="12043" width="35.140625" customWidth="1"/>
    <col min="12044" max="12044" width="35.85546875" customWidth="1"/>
    <col min="12290" max="12290" width="20.140625" customWidth="1"/>
    <col min="12291" max="12291" width="16.5703125" customWidth="1"/>
    <col min="12293" max="12293" width="11.28515625" customWidth="1"/>
    <col min="12294" max="12294" width="10.5703125" customWidth="1"/>
    <col min="12295" max="12295" width="15.5703125" customWidth="1"/>
    <col min="12296" max="12296" width="15.28515625" customWidth="1"/>
    <col min="12297" max="12297" width="16.85546875" customWidth="1"/>
    <col min="12298" max="12298" width="33.28515625" customWidth="1"/>
    <col min="12299" max="12299" width="35.140625" customWidth="1"/>
    <col min="12300" max="12300" width="35.85546875" customWidth="1"/>
    <col min="12546" max="12546" width="20.140625" customWidth="1"/>
    <col min="12547" max="12547" width="16.5703125" customWidth="1"/>
    <col min="12549" max="12549" width="11.28515625" customWidth="1"/>
    <col min="12550" max="12550" width="10.5703125" customWidth="1"/>
    <col min="12551" max="12551" width="15.5703125" customWidth="1"/>
    <col min="12552" max="12552" width="15.28515625" customWidth="1"/>
    <col min="12553" max="12553" width="16.85546875" customWidth="1"/>
    <col min="12554" max="12554" width="33.28515625" customWidth="1"/>
    <col min="12555" max="12555" width="35.140625" customWidth="1"/>
    <col min="12556" max="12556" width="35.85546875" customWidth="1"/>
    <col min="12802" max="12802" width="20.140625" customWidth="1"/>
    <col min="12803" max="12803" width="16.5703125" customWidth="1"/>
    <col min="12805" max="12805" width="11.28515625" customWidth="1"/>
    <col min="12806" max="12806" width="10.5703125" customWidth="1"/>
    <col min="12807" max="12807" width="15.5703125" customWidth="1"/>
    <col min="12808" max="12808" width="15.28515625" customWidth="1"/>
    <col min="12809" max="12809" width="16.85546875" customWidth="1"/>
    <col min="12810" max="12810" width="33.28515625" customWidth="1"/>
    <col min="12811" max="12811" width="35.140625" customWidth="1"/>
    <col min="12812" max="12812" width="35.85546875" customWidth="1"/>
    <col min="13058" max="13058" width="20.140625" customWidth="1"/>
    <col min="13059" max="13059" width="16.5703125" customWidth="1"/>
    <col min="13061" max="13061" width="11.28515625" customWidth="1"/>
    <col min="13062" max="13062" width="10.5703125" customWidth="1"/>
    <col min="13063" max="13063" width="15.5703125" customWidth="1"/>
    <col min="13064" max="13064" width="15.28515625" customWidth="1"/>
    <col min="13065" max="13065" width="16.85546875" customWidth="1"/>
    <col min="13066" max="13066" width="33.28515625" customWidth="1"/>
    <col min="13067" max="13067" width="35.140625" customWidth="1"/>
    <col min="13068" max="13068" width="35.85546875" customWidth="1"/>
    <col min="13314" max="13314" width="20.140625" customWidth="1"/>
    <col min="13315" max="13315" width="16.5703125" customWidth="1"/>
    <col min="13317" max="13317" width="11.28515625" customWidth="1"/>
    <col min="13318" max="13318" width="10.5703125" customWidth="1"/>
    <col min="13319" max="13319" width="15.5703125" customWidth="1"/>
    <col min="13320" max="13320" width="15.28515625" customWidth="1"/>
    <col min="13321" max="13321" width="16.85546875" customWidth="1"/>
    <col min="13322" max="13322" width="33.28515625" customWidth="1"/>
    <col min="13323" max="13323" width="35.140625" customWidth="1"/>
    <col min="13324" max="13324" width="35.85546875" customWidth="1"/>
    <col min="13570" max="13570" width="20.140625" customWidth="1"/>
    <col min="13571" max="13571" width="16.5703125" customWidth="1"/>
    <col min="13573" max="13573" width="11.28515625" customWidth="1"/>
    <col min="13574" max="13574" width="10.5703125" customWidth="1"/>
    <col min="13575" max="13575" width="15.5703125" customWidth="1"/>
    <col min="13576" max="13576" width="15.28515625" customWidth="1"/>
    <col min="13577" max="13577" width="16.85546875" customWidth="1"/>
    <col min="13578" max="13578" width="33.28515625" customWidth="1"/>
    <col min="13579" max="13579" width="35.140625" customWidth="1"/>
    <col min="13580" max="13580" width="35.85546875" customWidth="1"/>
    <col min="13826" max="13826" width="20.140625" customWidth="1"/>
    <col min="13827" max="13827" width="16.5703125" customWidth="1"/>
    <col min="13829" max="13829" width="11.28515625" customWidth="1"/>
    <col min="13830" max="13830" width="10.5703125" customWidth="1"/>
    <col min="13831" max="13831" width="15.5703125" customWidth="1"/>
    <col min="13832" max="13832" width="15.28515625" customWidth="1"/>
    <col min="13833" max="13833" width="16.85546875" customWidth="1"/>
    <col min="13834" max="13834" width="33.28515625" customWidth="1"/>
    <col min="13835" max="13835" width="35.140625" customWidth="1"/>
    <col min="13836" max="13836" width="35.85546875" customWidth="1"/>
    <col min="14082" max="14082" width="20.140625" customWidth="1"/>
    <col min="14083" max="14083" width="16.5703125" customWidth="1"/>
    <col min="14085" max="14085" width="11.28515625" customWidth="1"/>
    <col min="14086" max="14086" width="10.5703125" customWidth="1"/>
    <col min="14087" max="14087" width="15.5703125" customWidth="1"/>
    <col min="14088" max="14088" width="15.28515625" customWidth="1"/>
    <col min="14089" max="14089" width="16.85546875" customWidth="1"/>
    <col min="14090" max="14090" width="33.28515625" customWidth="1"/>
    <col min="14091" max="14091" width="35.140625" customWidth="1"/>
    <col min="14092" max="14092" width="35.85546875" customWidth="1"/>
    <col min="14338" max="14338" width="20.140625" customWidth="1"/>
    <col min="14339" max="14339" width="16.5703125" customWidth="1"/>
    <col min="14341" max="14341" width="11.28515625" customWidth="1"/>
    <col min="14342" max="14342" width="10.5703125" customWidth="1"/>
    <col min="14343" max="14343" width="15.5703125" customWidth="1"/>
    <col min="14344" max="14344" width="15.28515625" customWidth="1"/>
    <col min="14345" max="14345" width="16.85546875" customWidth="1"/>
    <col min="14346" max="14346" width="33.28515625" customWidth="1"/>
    <col min="14347" max="14347" width="35.140625" customWidth="1"/>
    <col min="14348" max="14348" width="35.85546875" customWidth="1"/>
    <col min="14594" max="14594" width="20.140625" customWidth="1"/>
    <col min="14595" max="14595" width="16.5703125" customWidth="1"/>
    <col min="14597" max="14597" width="11.28515625" customWidth="1"/>
    <col min="14598" max="14598" width="10.5703125" customWidth="1"/>
    <col min="14599" max="14599" width="15.5703125" customWidth="1"/>
    <col min="14600" max="14600" width="15.28515625" customWidth="1"/>
    <col min="14601" max="14601" width="16.85546875" customWidth="1"/>
    <col min="14602" max="14602" width="33.28515625" customWidth="1"/>
    <col min="14603" max="14603" width="35.140625" customWidth="1"/>
    <col min="14604" max="14604" width="35.85546875" customWidth="1"/>
    <col min="14850" max="14850" width="20.140625" customWidth="1"/>
    <col min="14851" max="14851" width="16.5703125" customWidth="1"/>
    <col min="14853" max="14853" width="11.28515625" customWidth="1"/>
    <col min="14854" max="14854" width="10.5703125" customWidth="1"/>
    <col min="14855" max="14855" width="15.5703125" customWidth="1"/>
    <col min="14856" max="14856" width="15.28515625" customWidth="1"/>
    <col min="14857" max="14857" width="16.85546875" customWidth="1"/>
    <col min="14858" max="14858" width="33.28515625" customWidth="1"/>
    <col min="14859" max="14859" width="35.140625" customWidth="1"/>
    <col min="14860" max="14860" width="35.85546875" customWidth="1"/>
    <col min="15106" max="15106" width="20.140625" customWidth="1"/>
    <col min="15107" max="15107" width="16.5703125" customWidth="1"/>
    <col min="15109" max="15109" width="11.28515625" customWidth="1"/>
    <col min="15110" max="15110" width="10.5703125" customWidth="1"/>
    <col min="15111" max="15111" width="15.5703125" customWidth="1"/>
    <col min="15112" max="15112" width="15.28515625" customWidth="1"/>
    <col min="15113" max="15113" width="16.85546875" customWidth="1"/>
    <col min="15114" max="15114" width="33.28515625" customWidth="1"/>
    <col min="15115" max="15115" width="35.140625" customWidth="1"/>
    <col min="15116" max="15116" width="35.85546875" customWidth="1"/>
    <col min="15362" max="15362" width="20.140625" customWidth="1"/>
    <col min="15363" max="15363" width="16.5703125" customWidth="1"/>
    <col min="15365" max="15365" width="11.28515625" customWidth="1"/>
    <col min="15366" max="15366" width="10.5703125" customWidth="1"/>
    <col min="15367" max="15367" width="15.5703125" customWidth="1"/>
    <col min="15368" max="15368" width="15.28515625" customWidth="1"/>
    <col min="15369" max="15369" width="16.85546875" customWidth="1"/>
    <col min="15370" max="15370" width="33.28515625" customWidth="1"/>
    <col min="15371" max="15371" width="35.140625" customWidth="1"/>
    <col min="15372" max="15372" width="35.85546875" customWidth="1"/>
    <col min="15618" max="15618" width="20.140625" customWidth="1"/>
    <col min="15619" max="15619" width="16.5703125" customWidth="1"/>
    <col min="15621" max="15621" width="11.28515625" customWidth="1"/>
    <col min="15622" max="15622" width="10.5703125" customWidth="1"/>
    <col min="15623" max="15623" width="15.5703125" customWidth="1"/>
    <col min="15624" max="15624" width="15.28515625" customWidth="1"/>
    <col min="15625" max="15625" width="16.85546875" customWidth="1"/>
    <col min="15626" max="15626" width="33.28515625" customWidth="1"/>
    <col min="15627" max="15627" width="35.140625" customWidth="1"/>
    <col min="15628" max="15628" width="35.85546875" customWidth="1"/>
    <col min="15874" max="15874" width="20.140625" customWidth="1"/>
    <col min="15875" max="15875" width="16.5703125" customWidth="1"/>
    <col min="15877" max="15877" width="11.28515625" customWidth="1"/>
    <col min="15878" max="15878" width="10.5703125" customWidth="1"/>
    <col min="15879" max="15879" width="15.5703125" customWidth="1"/>
    <col min="15880" max="15880" width="15.28515625" customWidth="1"/>
    <col min="15881" max="15881" width="16.85546875" customWidth="1"/>
    <col min="15882" max="15882" width="33.28515625" customWidth="1"/>
    <col min="15883" max="15883" width="35.140625" customWidth="1"/>
    <col min="15884" max="15884" width="35.85546875" customWidth="1"/>
    <col min="16130" max="16130" width="20.140625" customWidth="1"/>
    <col min="16131" max="16131" width="16.5703125" customWidth="1"/>
    <col min="16133" max="16133" width="11.28515625" customWidth="1"/>
    <col min="16134" max="16134" width="10.5703125" customWidth="1"/>
    <col min="16135" max="16135" width="15.5703125" customWidth="1"/>
    <col min="16136" max="16136" width="15.28515625" customWidth="1"/>
    <col min="16137" max="16137" width="16.85546875" customWidth="1"/>
    <col min="16138" max="16138" width="33.28515625" customWidth="1"/>
    <col min="16139" max="16139" width="35.140625" customWidth="1"/>
    <col min="16140" max="16140" width="35.85546875" customWidth="1"/>
  </cols>
  <sheetData>
    <row r="1" spans="1:15" s="83" customFormat="1" ht="11.25" x14ac:dyDescent="0.2">
      <c r="A1" s="84"/>
      <c r="B1" s="85"/>
      <c r="C1" s="86"/>
      <c r="D1" s="85"/>
      <c r="E1" s="86"/>
      <c r="F1" s="85"/>
      <c r="G1" s="85"/>
      <c r="H1" s="86"/>
      <c r="I1" s="85"/>
      <c r="J1" s="85"/>
      <c r="K1" s="85"/>
      <c r="L1" s="85"/>
      <c r="M1" s="85"/>
      <c r="N1" s="153"/>
    </row>
    <row r="2" spans="1:15" s="93" customFormat="1" ht="22.5" x14ac:dyDescent="0.2">
      <c r="A2" s="89" t="s">
        <v>352</v>
      </c>
      <c r="B2" s="90" t="s">
        <v>353</v>
      </c>
      <c r="C2" s="91" t="s">
        <v>354</v>
      </c>
      <c r="D2" s="90" t="s">
        <v>355</v>
      </c>
      <c r="E2" s="92" t="s">
        <v>356</v>
      </c>
      <c r="F2" s="90" t="s">
        <v>357</v>
      </c>
      <c r="G2" s="90" t="s">
        <v>269</v>
      </c>
      <c r="H2" s="90" t="s">
        <v>358</v>
      </c>
      <c r="I2" s="90" t="s">
        <v>359</v>
      </c>
      <c r="J2" s="90" t="s">
        <v>360</v>
      </c>
      <c r="K2" s="90" t="s">
        <v>263</v>
      </c>
      <c r="L2" s="90" t="s">
        <v>361</v>
      </c>
      <c r="M2" s="90" t="s">
        <v>362</v>
      </c>
      <c r="N2" s="90"/>
      <c r="O2" s="152" t="s">
        <v>369</v>
      </c>
    </row>
    <row r="3" spans="1:15" s="83" customFormat="1" ht="270" x14ac:dyDescent="0.2">
      <c r="A3" s="140">
        <v>6</v>
      </c>
      <c r="B3" s="141" t="s">
        <v>451</v>
      </c>
      <c r="C3" s="142" t="s">
        <v>19</v>
      </c>
      <c r="D3" s="143">
        <v>44147</v>
      </c>
      <c r="E3" s="144" t="s">
        <v>235</v>
      </c>
      <c r="F3" s="145" t="s">
        <v>447</v>
      </c>
      <c r="G3" s="145" t="s">
        <v>459</v>
      </c>
      <c r="H3" s="144" t="s">
        <v>452</v>
      </c>
      <c r="I3" s="146" t="s">
        <v>367</v>
      </c>
      <c r="J3" s="147" t="s">
        <v>456</v>
      </c>
      <c r="K3" s="147" t="s">
        <v>448</v>
      </c>
      <c r="L3" s="147" t="s">
        <v>458</v>
      </c>
      <c r="M3" s="148">
        <v>44228</v>
      </c>
      <c r="N3" s="148"/>
      <c r="O3" s="149" t="s">
        <v>460</v>
      </c>
    </row>
    <row r="4" spans="1:15" s="83" customFormat="1" ht="191.25" x14ac:dyDescent="0.2">
      <c r="A4" s="154">
        <v>5</v>
      </c>
      <c r="B4" s="155" t="s">
        <v>450</v>
      </c>
      <c r="C4" s="156"/>
      <c r="D4" s="157" t="s">
        <v>435</v>
      </c>
      <c r="E4" s="158" t="s">
        <v>235</v>
      </c>
      <c r="F4" s="159" t="s">
        <v>436</v>
      </c>
      <c r="G4" s="159" t="s">
        <v>153</v>
      </c>
      <c r="H4" s="158" t="s">
        <v>366</v>
      </c>
      <c r="I4" s="160" t="s">
        <v>367</v>
      </c>
      <c r="J4" s="161" t="s">
        <v>438</v>
      </c>
      <c r="K4" s="161" t="s">
        <v>437</v>
      </c>
      <c r="L4" s="161" t="s">
        <v>464</v>
      </c>
      <c r="M4" s="162">
        <v>44350</v>
      </c>
      <c r="N4" s="163"/>
      <c r="O4" s="164" t="s">
        <v>70</v>
      </c>
    </row>
  </sheetData>
  <autoFilter ref="A2:M2" xr:uid="{821DAF37-06AE-4F0A-9574-23860ACB4FC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Z13"/>
  <sheetViews>
    <sheetView tabSelected="1" zoomScale="90" zoomScaleNormal="90" workbookViewId="0">
      <pane xSplit="7" ySplit="6" topLeftCell="Q7" activePane="bottomRight" state="frozen"/>
      <selection pane="topRight" activeCell="G1" sqref="G1"/>
      <selection pane="bottomLeft" activeCell="A7" sqref="A7"/>
      <selection pane="bottomRight" activeCell="T15" sqref="T15"/>
    </sheetView>
  </sheetViews>
  <sheetFormatPr defaultColWidth="9.140625" defaultRowHeight="12.75" x14ac:dyDescent="0.2"/>
  <cols>
    <col min="1" max="1" width="1.85546875" style="9" customWidth="1"/>
    <col min="2" max="2" width="11.5703125" style="9" customWidth="1"/>
    <col min="3" max="3" width="9.140625" style="9" customWidth="1"/>
    <col min="4" max="4" width="12.42578125" style="10" customWidth="1"/>
    <col min="5" max="6" width="13.42578125" style="9" customWidth="1"/>
    <col min="7" max="8" width="45.28515625" style="9" customWidth="1"/>
    <col min="9" max="10" width="13.42578125" style="9" customWidth="1"/>
    <col min="11" max="11" width="13.5703125" style="9" customWidth="1"/>
    <col min="12" max="12" width="25.7109375" style="9" customWidth="1"/>
    <col min="13" max="13" width="14.28515625" style="9" customWidth="1"/>
    <col min="14" max="14" width="15.28515625" style="9" customWidth="1"/>
    <col min="15" max="15" width="13.5703125" style="9" customWidth="1"/>
    <col min="16" max="16" width="13.5703125" style="9" hidden="1" customWidth="1"/>
    <col min="17" max="17" width="31.42578125" style="9" customWidth="1"/>
    <col min="18" max="18" width="11.7109375" style="9" customWidth="1"/>
    <col min="19" max="19" width="13.42578125" style="9" customWidth="1"/>
    <col min="20" max="20" width="43" style="9" customWidth="1"/>
    <col min="21" max="21" width="14.5703125" style="9" customWidth="1"/>
    <col min="22" max="22" width="15.42578125" style="9" customWidth="1"/>
    <col min="23" max="23" width="10.85546875" style="9" customWidth="1"/>
    <col min="24" max="24" width="13.5703125" style="9" hidden="1" customWidth="1"/>
    <col min="25" max="25" width="17.7109375" style="10" bestFit="1" customWidth="1"/>
    <col min="26" max="26" width="13.85546875" style="9" customWidth="1"/>
    <col min="27" max="16384" width="9.140625" style="9"/>
  </cols>
  <sheetData>
    <row r="1" spans="2:26" x14ac:dyDescent="0.2">
      <c r="M1" s="11"/>
      <c r="N1" s="11"/>
      <c r="O1" s="12"/>
      <c r="P1" s="12"/>
      <c r="W1" s="12"/>
      <c r="X1" s="12"/>
    </row>
    <row r="2" spans="2:26" x14ac:dyDescent="0.2">
      <c r="B2" s="16"/>
      <c r="C2" s="16" t="s">
        <v>26</v>
      </c>
      <c r="D2" s="17" t="s">
        <v>427</v>
      </c>
      <c r="M2" s="11"/>
      <c r="N2" s="11"/>
      <c r="O2" s="12"/>
      <c r="P2" s="12"/>
      <c r="W2" s="12"/>
      <c r="X2" s="12"/>
      <c r="Y2" s="17" t="s">
        <v>73</v>
      </c>
    </row>
    <row r="3" spans="2:26" x14ac:dyDescent="0.2">
      <c r="B3" s="16"/>
      <c r="C3" s="139"/>
      <c r="D3" s="40" t="s">
        <v>477</v>
      </c>
      <c r="E3" s="39"/>
      <c r="J3" s="39"/>
      <c r="M3" s="11"/>
      <c r="N3" s="11"/>
      <c r="O3" s="12"/>
      <c r="P3" s="12"/>
      <c r="W3" s="12"/>
      <c r="X3" s="12"/>
    </row>
    <row r="4" spans="2:26" ht="15" x14ac:dyDescent="0.2">
      <c r="B4" s="13"/>
      <c r="C4" s="13"/>
      <c r="E4" s="14"/>
      <c r="J4" s="14"/>
    </row>
    <row r="5" spans="2:26" s="15" customFormat="1" ht="12.75" customHeight="1" x14ac:dyDescent="0.2">
      <c r="B5" s="181" t="s">
        <v>22</v>
      </c>
      <c r="C5" s="173"/>
      <c r="D5" s="173"/>
      <c r="E5" s="173"/>
      <c r="F5" s="173"/>
      <c r="G5" s="173"/>
      <c r="H5" s="119"/>
      <c r="I5" s="74"/>
      <c r="J5" s="74"/>
      <c r="K5" s="74"/>
      <c r="L5" s="173"/>
      <c r="M5" s="173"/>
      <c r="N5" s="173"/>
      <c r="O5" s="174"/>
      <c r="P5" s="42"/>
      <c r="Q5" s="175" t="s">
        <v>21</v>
      </c>
      <c r="R5" s="176"/>
      <c r="S5" s="177"/>
      <c r="T5" s="177"/>
      <c r="U5" s="177"/>
      <c r="V5" s="177"/>
      <c r="W5" s="178"/>
      <c r="X5" s="42"/>
      <c r="Y5" s="179" t="s">
        <v>20</v>
      </c>
      <c r="Z5" s="180"/>
    </row>
    <row r="6" spans="2:26" s="23" customFormat="1" ht="48.75" customHeight="1" x14ac:dyDescent="0.2">
      <c r="B6" s="75" t="s">
        <v>329</v>
      </c>
      <c r="C6" s="18" t="s">
        <v>17</v>
      </c>
      <c r="D6" s="19" t="s">
        <v>34</v>
      </c>
      <c r="E6" s="20" t="s">
        <v>35</v>
      </c>
      <c r="F6" s="20" t="s">
        <v>33</v>
      </c>
      <c r="G6" s="20" t="s">
        <v>74</v>
      </c>
      <c r="H6" s="20" t="s">
        <v>263</v>
      </c>
      <c r="I6" s="20" t="s">
        <v>16</v>
      </c>
      <c r="J6" s="70" t="s">
        <v>269</v>
      </c>
      <c r="K6" s="70" t="s">
        <v>36</v>
      </c>
      <c r="L6" s="20" t="s">
        <v>15</v>
      </c>
      <c r="M6" s="21" t="s">
        <v>14</v>
      </c>
      <c r="N6" s="21" t="s">
        <v>27</v>
      </c>
      <c r="O6" s="20" t="s">
        <v>37</v>
      </c>
      <c r="P6" s="22" t="s">
        <v>38</v>
      </c>
      <c r="Q6" s="22" t="s">
        <v>13</v>
      </c>
      <c r="R6" s="20" t="s">
        <v>12</v>
      </c>
      <c r="S6" s="20" t="s">
        <v>106</v>
      </c>
      <c r="T6" s="20" t="s">
        <v>11</v>
      </c>
      <c r="U6" s="21" t="s">
        <v>28</v>
      </c>
      <c r="V6" s="21" t="s">
        <v>29</v>
      </c>
      <c r="W6" s="20" t="s">
        <v>39</v>
      </c>
      <c r="X6" s="22" t="s">
        <v>40</v>
      </c>
      <c r="Y6" s="19" t="s">
        <v>439</v>
      </c>
      <c r="Z6" s="20" t="s">
        <v>41</v>
      </c>
    </row>
    <row r="7" spans="2:26" s="31" customFormat="1" ht="144" x14ac:dyDescent="0.2">
      <c r="B7" s="24" t="s">
        <v>171</v>
      </c>
      <c r="C7" s="61" t="s">
        <v>425</v>
      </c>
      <c r="D7" s="25">
        <v>44069</v>
      </c>
      <c r="E7" s="26" t="s">
        <v>421</v>
      </c>
      <c r="F7" s="27" t="s">
        <v>142</v>
      </c>
      <c r="G7" s="38" t="s">
        <v>400</v>
      </c>
      <c r="H7" s="38" t="s">
        <v>420</v>
      </c>
      <c r="I7" s="26" t="s">
        <v>401</v>
      </c>
      <c r="J7" s="26" t="s">
        <v>278</v>
      </c>
      <c r="K7" s="38" t="s">
        <v>422</v>
      </c>
      <c r="L7" s="38" t="s">
        <v>426</v>
      </c>
      <c r="M7" s="38" t="s">
        <v>7</v>
      </c>
      <c r="N7" s="122" t="s">
        <v>6</v>
      </c>
      <c r="O7" s="130" t="str">
        <f>IF(N7=0," ",IF(M7=0," ",VLOOKUP(N7,'[1]Risk Matrix'!$B$3:$G$8,MATCH(M7,'[1]Risk Matrix'!$B$3:$G$3,0),FALSE)))</f>
        <v>Medium</v>
      </c>
      <c r="P7" s="120"/>
      <c r="Q7" s="38" t="s">
        <v>419</v>
      </c>
      <c r="R7" s="125" t="s">
        <v>423</v>
      </c>
      <c r="S7" s="123">
        <v>44135</v>
      </c>
      <c r="T7" s="38" t="s">
        <v>478</v>
      </c>
      <c r="U7" s="38" t="s">
        <v>7</v>
      </c>
      <c r="V7" s="122" t="s">
        <v>6</v>
      </c>
      <c r="W7" s="29" t="str">
        <f>IF(V7=0," ",IF(U7=0," ",VLOOKUP(V7,'[2]Risk Matrix'!$B$3:$G$8,MATCH(U7,'[2]Risk Matrix'!$B$3:$G$3,0),FALSE)))</f>
        <v>Medium</v>
      </c>
      <c r="X7" s="124"/>
      <c r="Y7" s="123">
        <v>44593</v>
      </c>
      <c r="Z7" s="38" t="s">
        <v>58</v>
      </c>
    </row>
    <row r="8" spans="2:26" s="31" customFormat="1" ht="168" x14ac:dyDescent="0.2">
      <c r="B8" s="61" t="s">
        <v>473</v>
      </c>
      <c r="C8" s="61" t="s">
        <v>465</v>
      </c>
      <c r="D8" s="25">
        <v>44383</v>
      </c>
      <c r="E8" s="26" t="s">
        <v>466</v>
      </c>
      <c r="F8" s="27" t="s">
        <v>467</v>
      </c>
      <c r="G8" s="38" t="s">
        <v>471</v>
      </c>
      <c r="H8" s="38" t="s">
        <v>472</v>
      </c>
      <c r="I8" s="26" t="s">
        <v>468</v>
      </c>
      <c r="J8" s="26" t="s">
        <v>235</v>
      </c>
      <c r="K8" s="38" t="s">
        <v>449</v>
      </c>
      <c r="L8" s="38" t="s">
        <v>470</v>
      </c>
      <c r="M8" s="38" t="s">
        <v>7</v>
      </c>
      <c r="N8" s="122" t="s">
        <v>6</v>
      </c>
      <c r="O8" s="130" t="str">
        <f>IF(N8=0," ",IF(M8=0," ",VLOOKUP(N8,'[1]Risk Matrix'!$B$3:$G$8,MATCH(M8,'[1]Risk Matrix'!$B$3:$G$3,0),FALSE)))</f>
        <v>Medium</v>
      </c>
      <c r="P8" s="120"/>
      <c r="Q8" s="38" t="s">
        <v>475</v>
      </c>
      <c r="R8" s="125"/>
      <c r="S8" s="123"/>
      <c r="T8" s="38" t="s">
        <v>479</v>
      </c>
      <c r="U8" s="38" t="s">
        <v>7</v>
      </c>
      <c r="V8" s="122" t="s">
        <v>6</v>
      </c>
      <c r="W8" s="29" t="str">
        <f>IF(V8=0," ",IF(U8=0," ",VLOOKUP(V8,'[2]Risk Matrix'!$B$3:$G$8,MATCH(U8,'[2]Risk Matrix'!$B$3:$G$3,0),FALSE)))</f>
        <v>Medium</v>
      </c>
      <c r="X8" s="124"/>
      <c r="Y8" s="123">
        <v>44593</v>
      </c>
      <c r="Z8" s="38" t="s">
        <v>58</v>
      </c>
    </row>
    <row r="12" spans="2:26" x14ac:dyDescent="0.2">
      <c r="T12" s="165"/>
    </row>
    <row r="13" spans="2:26" x14ac:dyDescent="0.2">
      <c r="T13" s="166"/>
    </row>
  </sheetData>
  <sheetProtection formatCells="0" formatColumns="0" formatRows="0" insertColumns="0" sort="0" autoFilter="0"/>
  <autoFilter ref="C6:Z8" xr:uid="{00000000-0009-0000-0000-000001000000}"/>
  <mergeCells count="4">
    <mergeCell ref="L5:O5"/>
    <mergeCell ref="Q5:W5"/>
    <mergeCell ref="Y5:Z5"/>
    <mergeCell ref="B5:G5"/>
  </mergeCells>
  <phoneticPr fontId="13" type="noConversion"/>
  <conditionalFormatting sqref="W7:W8 O7:O8">
    <cfRule type="cellIs" dxfId="781" priority="623" operator="equal">
      <formula>"Low"</formula>
    </cfRule>
    <cfRule type="cellIs" dxfId="780" priority="624" operator="equal">
      <formula>"Medium"</formula>
    </cfRule>
    <cfRule type="cellIs" dxfId="779" priority="625" operator="equal">
      <formula>"High"</formula>
    </cfRule>
  </conditionalFormatting>
  <conditionalFormatting sqref="P7:P8">
    <cfRule type="cellIs" dxfId="778" priority="410" operator="equal">
      <formula>"Low"</formula>
    </cfRule>
    <cfRule type="cellIs" dxfId="777" priority="411" operator="equal">
      <formula>"Medium"</formula>
    </cfRule>
    <cfRule type="cellIs" dxfId="776" priority="412" operator="equal">
      <formula>"High"</formula>
    </cfRule>
  </conditionalFormatting>
  <conditionalFormatting sqref="P7:P8">
    <cfRule type="cellIs" dxfId="775" priority="413" operator="equal">
      <formula>"Low"</formula>
    </cfRule>
    <cfRule type="cellIs" dxfId="774" priority="414" operator="equal">
      <formula>"Medium"</formula>
    </cfRule>
    <cfRule type="cellIs" dxfId="773" priority="415" operator="equal">
      <formula>"High"</formula>
    </cfRule>
  </conditionalFormatting>
  <conditionalFormatting sqref="X7:X8">
    <cfRule type="cellIs" dxfId="772" priority="380" operator="equal">
      <formula>"Low"</formula>
    </cfRule>
    <cfRule type="cellIs" dxfId="771" priority="381" operator="equal">
      <formula>"Medium"</formula>
    </cfRule>
    <cfRule type="cellIs" dxfId="770" priority="382" operator="equal">
      <formula>"High"</formula>
    </cfRule>
  </conditionalFormatting>
  <conditionalFormatting sqref="X7:X8">
    <cfRule type="cellIs" dxfId="769" priority="383" operator="equal">
      <formula>"Low"</formula>
    </cfRule>
    <cfRule type="cellIs" dxfId="768" priority="384" operator="equal">
      <formula>"Medium"</formula>
    </cfRule>
    <cfRule type="cellIs" dxfId="767" priority="385" operator="equal">
      <formula>"High"</formula>
    </cfRule>
  </conditionalFormatting>
  <dataValidations count="23">
    <dataValidation type="list" allowBlank="1" showInputMessage="1" showErrorMessage="1" sqref="Z7:Z8" xr:uid="{00000000-0002-0000-0100-000001000000}">
      <formula1>"New,Provisional,Open,Triggered,In Control,Closed"</formula1>
    </dataValidation>
    <dataValidation allowBlank="1" showInputMessage="1" showErrorMessage="1" promptTitle="Current / net risk level" prompt="The target financial value of the risk" sqref="X6" xr:uid="{00000000-0002-0000-0100-000003000000}"/>
    <dataValidation allowBlank="1" showInputMessage="1" showErrorMessage="1" promptTitle="Current / net risk level" prompt="The current (or net) financial value of the risk" sqref="P6" xr:uid="{00000000-0002-0000-0100-000004000000}"/>
    <dataValidation allowBlank="1" showInputMessage="1" showErrorMessage="1" promptTitle="Risk status" prompt="Provisional -  not yet validated_x000a_Open -  risk is approved by risk owner_x000a_Triggered - the risk has been realised_x000a_Closed - the risk is no longer relevant" sqref="Z6" xr:uid="{00000000-0002-0000-0100-000005000000}"/>
    <dataValidation allowBlank="1" showInputMessage="1" showErrorMessage="1" promptTitle="Date updated" prompt="Date when this item was last updated" sqref="Y6" xr:uid="{00000000-0002-0000-0100-000006000000}"/>
    <dataValidation allowBlank="1" showInputMessage="1" showErrorMessage="1" promptTitle="Target risk level" prompt="The target level of risk, derived from the target likelihood and the target impact scores, as defined in the risk matrix" sqref="W6" xr:uid="{00000000-0002-0000-0100-000007000000}"/>
    <dataValidation allowBlank="1" showInputMessage="1" showErrorMessage="1" promptTitle="Target Liklihood score" prompt="State your expectations of  how likely it is that the risk will occur, after you have completed the mitigations actions" sqref="V6" xr:uid="{00000000-0002-0000-0100-000008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00000000-0002-0000-0100-000009000000}"/>
    <dataValidation allowBlank="1" showInputMessage="1" showErrorMessage="1" promptTitle="Action progress" prompt="State any progress made on the actions. If completed, state &quot;Completed&quot;" sqref="T6" xr:uid="{00000000-0002-0000-0100-00000A000000}"/>
    <dataValidation allowBlank="1" showInputMessage="1" showErrorMessage="1" promptTitle="Expected completion date" prompt="State when the action is to be completed by" sqref="S6" xr:uid="{00000000-0002-0000-0100-00000B000000}"/>
    <dataValidation allowBlank="1" showInputMessage="1" showErrorMessage="1" promptTitle="Action Owner" prompt="Enter the name of the person responsible for the actions related to this risk" sqref="R6" xr:uid="{00000000-0002-0000-0100-00000C000000}"/>
    <dataValidation allowBlank="1" showInputMessage="1" showErrorMessage="1" promptTitle="Risk actions" prompt="The actions being taken, or to be taken, to address the risk, reducing the impact or probability of any threats or increasing the liklihood of exploiting any opportunities" sqref="Q6" xr:uid="{00000000-0002-0000-0100-00000D000000}"/>
    <dataValidation allowBlank="1" showInputMessage="1" showErrorMessage="1" promptTitle="Current / net risk level" prompt="The current (or net) level of risk, derived from the likelihood and the impact scores, as defined in the risk matrix" sqref="O6" xr:uid="{00000000-0002-0000-0100-00000E000000}"/>
    <dataValidation allowBlank="1" showInputMessage="1" showErrorMessage="1" promptTitle="Liklihood Score" prompt="State how likely it is that the risk will occur" sqref="N6" xr:uid="{00000000-0002-0000-0100-00000F000000}"/>
    <dataValidation allowBlank="1" showInputMessage="1" showErrorMessage="1" promptTitle="Impact" prompt="Indicator of the extent of the impact on the objectives, should the risk occur:_x000a_A - Minor_x000a_B - Moderate_x000a_C - Major_x000a_D - Critical_x000a_E - Catastrophic" sqref="M6" xr:uid="{00000000-0002-0000-0100-000010000000}"/>
    <dataValidation allowBlank="1" showInputMessage="1" showErrorMessage="1" promptTitle="Control" prompt="A control is a measure that is in place today, which either helps prevents a risk from happening or reduces its impact" sqref="L6" xr:uid="{00000000-0002-0000-0100-000011000000}"/>
    <dataValidation allowBlank="1" showInputMessage="1" showErrorMessage="1" promptTitle="Risk Owner" prompt="Name of the person who is accountable for managing the risk" sqref="K6" xr:uid="{00000000-0002-0000-0100-000012000000}"/>
    <dataValidation allowBlank="1" showInputMessage="1" showErrorMessage="1" promptTitle="Risk Category" prompt="Categorise your risk. If more than one applies, choose the one which is most applicable" sqref="I6:J6" xr:uid="{00000000-0002-0000-0100-000013000000}"/>
    <dataValidation allowBlank="1" showInputMessage="1" showErrorMessage="1" promptTitle="Short title and description" prompt="Provide a brief description of the risk. Be clear in your wording whether this is a down-side risk (threat), opportunity or an assumption" sqref="G6:H6" xr:uid="{00000000-0002-0000-0100-000014000000}"/>
    <dataValidation allowBlank="1" showInputMessage="1" showErrorMessage="1" promptTitle="Risk Area" prompt="Identify the predominant Risk Area impacted by the identified risk._x000a_Free form field." sqref="F6" xr:uid="{00000000-0002-0000-0100-000015000000}"/>
    <dataValidation allowBlank="1" showInputMessage="1" showErrorMessage="1" promptTitle="Date Identified" prompt="State when the item was identified" sqref="D6" xr:uid="{00000000-0002-0000-0100-000017000000}"/>
    <dataValidation allowBlank="1" showInputMessage="1" showErrorMessage="1" promptTitle="Risk ID" prompt="A unique identifier for the item" sqref="C6" xr:uid="{00000000-0002-0000-0100-000018000000}"/>
    <dataValidation allowBlank="1" showInputMessage="1" showErrorMessage="1" promptTitle="Identified by" prompt="State who identified the risk" sqref="J6 E6" xr:uid="{00000000-0002-0000-0100-000016000000}"/>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93A00811-C2EB-4FD4-A60E-0F38C595D9AC}">
          <x14:formula1>
            <xm:f>'Risk Matrix'!$C$3:$G$3</xm:f>
          </x14:formula1>
          <xm:sqref>M7:M8 U7:U8</xm:sqref>
        </x14:dataValidation>
        <x14:dataValidation type="list" allowBlank="1" showInputMessage="1" showErrorMessage="1" xr:uid="{08FD203C-5988-4D53-9F3E-A4AF3D560306}">
          <x14:formula1>
            <xm:f>'Risk Matrix'!$B$4:$B$8</xm:f>
          </x14:formula1>
          <xm:sqref>N7:N8 V7:V8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14C48-6463-4A26-88A4-37800C5726E3}">
  <sheetPr>
    <tabColor rgb="FF92D050"/>
  </sheetPr>
  <dimension ref="A1:Z63"/>
  <sheetViews>
    <sheetView topLeftCell="A13" zoomScale="80" zoomScaleNormal="80" workbookViewId="0">
      <selection activeCell="F18" sqref="F18"/>
    </sheetView>
  </sheetViews>
  <sheetFormatPr defaultRowHeight="12.75" x14ac:dyDescent="0.2"/>
  <cols>
    <col min="1" max="1" width="2.28515625" customWidth="1"/>
    <col min="2" max="2" width="17.28515625" customWidth="1"/>
    <col min="4" max="4" width="13.5703125" customWidth="1"/>
    <col min="6" max="6" width="42.7109375" customWidth="1"/>
    <col min="7" max="8" width="35.7109375" customWidth="1"/>
    <col min="12" max="12" width="36.5703125" customWidth="1"/>
    <col min="17" max="17" width="37.7109375" customWidth="1"/>
    <col min="19" max="19" width="12.28515625" bestFit="1" customWidth="1"/>
    <col min="20" max="20" width="53.7109375" customWidth="1"/>
    <col min="25" max="25" width="12.85546875" customWidth="1"/>
  </cols>
  <sheetData>
    <row r="1" spans="2:26" s="9" customFormat="1" x14ac:dyDescent="0.2">
      <c r="D1" s="10"/>
      <c r="M1" s="11"/>
      <c r="N1" s="11"/>
      <c r="O1" s="12"/>
      <c r="P1" s="12"/>
      <c r="W1" s="12"/>
      <c r="X1" s="12"/>
      <c r="Y1" s="10"/>
    </row>
    <row r="2" spans="2:26" s="9" customFormat="1" x14ac:dyDescent="0.2">
      <c r="B2" s="16"/>
      <c r="C2" s="16" t="s">
        <v>26</v>
      </c>
      <c r="D2" s="17" t="s">
        <v>428</v>
      </c>
      <c r="M2" s="11"/>
      <c r="N2" s="11"/>
      <c r="O2" s="12"/>
      <c r="P2" s="12"/>
      <c r="W2" s="12"/>
      <c r="X2" s="12"/>
      <c r="Y2" s="17" t="s">
        <v>73</v>
      </c>
    </row>
    <row r="3" spans="2:26" s="9" customFormat="1" x14ac:dyDescent="0.2">
      <c r="B3" s="16"/>
      <c r="C3" s="16"/>
      <c r="D3" s="40"/>
      <c r="E3" s="39"/>
      <c r="J3" s="39"/>
      <c r="M3" s="11"/>
      <c r="N3" s="11"/>
      <c r="O3" s="12"/>
      <c r="P3" s="12"/>
      <c r="W3" s="12"/>
      <c r="X3" s="12"/>
      <c r="Y3" s="10"/>
    </row>
    <row r="4" spans="2:26" s="9" customFormat="1" ht="15" x14ac:dyDescent="0.2">
      <c r="B4" s="13"/>
      <c r="C4" s="13"/>
      <c r="D4" s="10"/>
      <c r="E4" s="14"/>
      <c r="J4" s="14"/>
      <c r="Y4" s="10"/>
    </row>
    <row r="5" spans="2:26" s="15" customFormat="1" ht="12.75" customHeight="1" x14ac:dyDescent="0.2">
      <c r="B5" s="71"/>
      <c r="C5" s="181" t="s">
        <v>22</v>
      </c>
      <c r="D5" s="173"/>
      <c r="E5" s="173"/>
      <c r="F5" s="173"/>
      <c r="G5" s="173"/>
      <c r="H5" s="173"/>
      <c r="I5" s="173"/>
      <c r="J5" s="173"/>
      <c r="K5" s="173"/>
      <c r="L5" s="173"/>
      <c r="M5" s="173"/>
      <c r="N5" s="173"/>
      <c r="O5" s="174"/>
      <c r="P5" s="69"/>
      <c r="Q5" s="175" t="s">
        <v>21</v>
      </c>
      <c r="R5" s="176"/>
      <c r="S5" s="177"/>
      <c r="T5" s="177"/>
      <c r="U5" s="177"/>
      <c r="V5" s="177"/>
      <c r="W5" s="178"/>
      <c r="X5" s="69"/>
      <c r="Y5" s="179" t="s">
        <v>20</v>
      </c>
      <c r="Z5" s="180"/>
    </row>
    <row r="6" spans="2:26" s="23" customFormat="1" ht="58.5" x14ac:dyDescent="0.2">
      <c r="B6" s="18" t="s">
        <v>329</v>
      </c>
      <c r="C6" s="18" t="s">
        <v>17</v>
      </c>
      <c r="D6" s="19" t="s">
        <v>34</v>
      </c>
      <c r="E6" s="20" t="s">
        <v>35</v>
      </c>
      <c r="F6" s="20" t="s">
        <v>33</v>
      </c>
      <c r="G6" s="20" t="s">
        <v>74</v>
      </c>
      <c r="H6" s="20" t="s">
        <v>263</v>
      </c>
      <c r="I6" s="20" t="s">
        <v>16</v>
      </c>
      <c r="J6" s="70" t="s">
        <v>269</v>
      </c>
      <c r="K6" s="70" t="s">
        <v>36</v>
      </c>
      <c r="L6" s="20" t="s">
        <v>15</v>
      </c>
      <c r="M6" s="21" t="s">
        <v>14</v>
      </c>
      <c r="N6" s="21" t="s">
        <v>27</v>
      </c>
      <c r="O6" s="20" t="s">
        <v>37</v>
      </c>
      <c r="P6" s="22" t="s">
        <v>38</v>
      </c>
      <c r="Q6" s="22" t="s">
        <v>13</v>
      </c>
      <c r="R6" s="20" t="s">
        <v>12</v>
      </c>
      <c r="S6" s="20" t="s">
        <v>106</v>
      </c>
      <c r="T6" s="20" t="s">
        <v>11</v>
      </c>
      <c r="U6" s="21" t="s">
        <v>28</v>
      </c>
      <c r="V6" s="21" t="s">
        <v>29</v>
      </c>
      <c r="W6" s="20" t="s">
        <v>39</v>
      </c>
      <c r="X6" s="22" t="s">
        <v>40</v>
      </c>
      <c r="Y6" s="19" t="s">
        <v>10</v>
      </c>
      <c r="Z6" s="20" t="s">
        <v>41</v>
      </c>
    </row>
    <row r="8" spans="2:26" s="31" customFormat="1" ht="72" x14ac:dyDescent="0.2">
      <c r="B8" s="32"/>
      <c r="C8" s="32" t="s">
        <v>391</v>
      </c>
      <c r="D8" s="33">
        <v>43444</v>
      </c>
      <c r="E8" s="34" t="s">
        <v>90</v>
      </c>
      <c r="F8" s="34" t="s">
        <v>148</v>
      </c>
      <c r="G8" s="34" t="s">
        <v>165</v>
      </c>
      <c r="H8" s="34"/>
      <c r="I8" s="34" t="s">
        <v>32</v>
      </c>
      <c r="J8" s="34"/>
      <c r="K8" s="34" t="s">
        <v>149</v>
      </c>
      <c r="L8" s="34" t="s">
        <v>150</v>
      </c>
      <c r="M8" s="34"/>
      <c r="N8" s="35"/>
      <c r="O8" s="36" t="str">
        <f>IF(N8=0," ",IF(M8=0," ",VLOOKUP(N8,'[3]Risk Matrix'!$B$3:$G$8,MATCH(M8,'[3]Risk Matrix'!$B$3:$G$3,0),FALSE)))</f>
        <v xml:space="preserve"> </v>
      </c>
      <c r="P8" s="36"/>
      <c r="Q8" s="34" t="s">
        <v>151</v>
      </c>
      <c r="R8" s="37" t="s">
        <v>152</v>
      </c>
      <c r="S8" s="33">
        <v>43555</v>
      </c>
      <c r="T8" s="34" t="s">
        <v>181</v>
      </c>
      <c r="U8" s="34" t="s">
        <v>1</v>
      </c>
      <c r="V8" s="35" t="s">
        <v>0</v>
      </c>
      <c r="W8" s="36" t="str">
        <f>IF(V8=0," ",IF(U8=0," ",VLOOKUP(V8,'[3]Risk Matrix'!$B$3:$G$8,MATCH(U8,'[3]Risk Matrix'!$B$3:$G$3,0),FALSE)))</f>
        <v>Low</v>
      </c>
      <c r="X8" s="36"/>
      <c r="Y8" s="33">
        <v>43536</v>
      </c>
      <c r="Z8" s="34" t="s">
        <v>70</v>
      </c>
    </row>
    <row r="9" spans="2:26" s="31" customFormat="1" ht="228" x14ac:dyDescent="0.2">
      <c r="B9" s="54" t="s">
        <v>170</v>
      </c>
      <c r="C9" s="54" t="s">
        <v>196</v>
      </c>
      <c r="D9" s="52">
        <v>43444</v>
      </c>
      <c r="E9" s="47" t="s">
        <v>90</v>
      </c>
      <c r="F9" s="47" t="s">
        <v>344</v>
      </c>
      <c r="G9" s="47" t="s">
        <v>30</v>
      </c>
      <c r="H9" s="47"/>
      <c r="I9" s="47" t="s">
        <v>139</v>
      </c>
      <c r="J9" s="47" t="s">
        <v>270</v>
      </c>
      <c r="K9" s="47" t="s">
        <v>272</v>
      </c>
      <c r="L9" s="47" t="s">
        <v>154</v>
      </c>
      <c r="M9" s="47"/>
      <c r="N9" s="48"/>
      <c r="O9" s="49" t="str">
        <f>IF(N9=0," ",IF(M9=0," ",VLOOKUP(N9,'[3]Risk Matrix'!$B$3:$G$8,MATCH(M9,'[3]Risk Matrix'!$B$3:$G$3,0),FALSE)))</f>
        <v xml:space="preserve"> </v>
      </c>
      <c r="P9" s="49"/>
      <c r="Q9" s="47" t="s">
        <v>345</v>
      </c>
      <c r="R9" s="47" t="s">
        <v>155</v>
      </c>
      <c r="S9" s="52">
        <v>43465</v>
      </c>
      <c r="T9" s="47" t="s">
        <v>281</v>
      </c>
      <c r="U9" s="47"/>
      <c r="V9" s="48"/>
      <c r="W9" s="49"/>
      <c r="X9" s="49"/>
      <c r="Y9" s="52"/>
      <c r="Z9" s="47"/>
    </row>
    <row r="10" spans="2:26" s="31" customFormat="1" ht="192" x14ac:dyDescent="0.2">
      <c r="B10" s="54" t="s">
        <v>170</v>
      </c>
      <c r="C10" s="54" t="s">
        <v>298</v>
      </c>
      <c r="D10" s="52">
        <v>43444</v>
      </c>
      <c r="E10" s="47" t="s">
        <v>90</v>
      </c>
      <c r="F10" s="47" t="s">
        <v>237</v>
      </c>
      <c r="G10" s="47" t="s">
        <v>32</v>
      </c>
      <c r="H10" s="47"/>
      <c r="I10" s="62" t="s">
        <v>148</v>
      </c>
      <c r="J10" s="47" t="s">
        <v>270</v>
      </c>
      <c r="K10" s="47" t="s">
        <v>153</v>
      </c>
      <c r="L10" s="47" t="s">
        <v>346</v>
      </c>
      <c r="M10" s="47"/>
      <c r="N10" s="48"/>
      <c r="O10" s="49"/>
      <c r="P10" s="49"/>
      <c r="Q10" s="47" t="s">
        <v>255</v>
      </c>
      <c r="R10" s="51" t="s">
        <v>156</v>
      </c>
      <c r="S10" s="52">
        <v>43555</v>
      </c>
      <c r="T10" s="47" t="s">
        <v>276</v>
      </c>
      <c r="U10" s="47"/>
      <c r="V10" s="48"/>
      <c r="W10" s="49"/>
      <c r="X10" s="49"/>
      <c r="Y10" s="52"/>
      <c r="Z10" s="47"/>
    </row>
    <row r="11" spans="2:26" s="31" customFormat="1" ht="96" x14ac:dyDescent="0.2">
      <c r="B11" s="54" t="s">
        <v>170</v>
      </c>
      <c r="C11" s="54" t="s">
        <v>299</v>
      </c>
      <c r="D11" s="52" t="s">
        <v>157</v>
      </c>
      <c r="E11" s="47" t="s">
        <v>90</v>
      </c>
      <c r="F11" s="47" t="s">
        <v>148</v>
      </c>
      <c r="G11" s="47" t="s">
        <v>158</v>
      </c>
      <c r="H11" s="47"/>
      <c r="I11" s="47" t="s">
        <v>32</v>
      </c>
      <c r="J11" s="47" t="s">
        <v>153</v>
      </c>
      <c r="K11" s="47"/>
      <c r="L11" s="47" t="s">
        <v>159</v>
      </c>
      <c r="M11" s="47"/>
      <c r="N11" s="48"/>
      <c r="O11" s="49" t="str">
        <f>IF(N11=0," ",IF(M11=0," ",VLOOKUP(N11,'[3]Risk Matrix'!$B$3:$G$8,MATCH(M11,'[3]Risk Matrix'!$B$3:$G$3,0),FALSE)))</f>
        <v xml:space="preserve"> </v>
      </c>
      <c r="P11" s="49"/>
      <c r="Q11" s="47" t="s">
        <v>160</v>
      </c>
      <c r="R11" s="51" t="s">
        <v>161</v>
      </c>
      <c r="S11" s="52" t="s">
        <v>162</v>
      </c>
      <c r="T11" s="47" t="s">
        <v>268</v>
      </c>
      <c r="U11" s="47"/>
      <c r="V11" s="48"/>
      <c r="W11" s="49" t="str">
        <f>IF(V11=0," ",IF(U11=0," ",VLOOKUP(V11,'[3]Risk Matrix'!$B$3:$G$8,MATCH(U11,'[3]Risk Matrix'!$B$3:$G$3,0),FALSE)))</f>
        <v xml:space="preserve"> </v>
      </c>
      <c r="X11" s="49"/>
      <c r="Y11" s="52">
        <v>43900</v>
      </c>
      <c r="Z11" s="47" t="s">
        <v>70</v>
      </c>
    </row>
    <row r="12" spans="2:26" s="31" customFormat="1" ht="144" x14ac:dyDescent="0.2">
      <c r="B12" s="54" t="s">
        <v>170</v>
      </c>
      <c r="C12" s="54" t="s">
        <v>300</v>
      </c>
      <c r="D12" s="52">
        <v>43444</v>
      </c>
      <c r="E12" s="47" t="s">
        <v>90</v>
      </c>
      <c r="F12" s="47" t="s">
        <v>148</v>
      </c>
      <c r="G12" s="47" t="s">
        <v>163</v>
      </c>
      <c r="H12" s="47"/>
      <c r="I12" s="47" t="s">
        <v>30</v>
      </c>
      <c r="J12" s="47" t="s">
        <v>153</v>
      </c>
      <c r="K12" s="47"/>
      <c r="L12" s="47" t="s">
        <v>164</v>
      </c>
      <c r="M12" s="47"/>
      <c r="N12" s="48"/>
      <c r="O12" s="49"/>
      <c r="P12" s="49"/>
      <c r="Q12" s="47" t="s">
        <v>186</v>
      </c>
      <c r="R12" s="51" t="s">
        <v>152</v>
      </c>
      <c r="S12" s="52">
        <v>43646</v>
      </c>
      <c r="T12" s="47" t="s">
        <v>271</v>
      </c>
      <c r="U12" s="47"/>
      <c r="V12" s="48"/>
      <c r="W12" s="49"/>
      <c r="X12" s="49"/>
      <c r="Y12" s="52">
        <v>43909</v>
      </c>
      <c r="Z12" s="47" t="s">
        <v>70</v>
      </c>
    </row>
    <row r="13" spans="2:26" s="31" customFormat="1" ht="156" x14ac:dyDescent="0.2">
      <c r="B13" s="54" t="s">
        <v>170</v>
      </c>
      <c r="C13" s="54" t="s">
        <v>301</v>
      </c>
      <c r="D13" s="52">
        <v>43566</v>
      </c>
      <c r="E13" s="47" t="s">
        <v>190</v>
      </c>
      <c r="F13" s="47" t="s">
        <v>191</v>
      </c>
      <c r="G13" s="47" t="s">
        <v>192</v>
      </c>
      <c r="H13" s="47"/>
      <c r="I13" s="47" t="s">
        <v>32</v>
      </c>
      <c r="J13" s="47" t="s">
        <v>153</v>
      </c>
      <c r="K13" s="47"/>
      <c r="L13" s="47" t="s">
        <v>193</v>
      </c>
      <c r="M13" s="47"/>
      <c r="N13" s="48"/>
      <c r="O13" s="49" t="str">
        <f>IF(N13=0," ",IF(M13=0," ",VLOOKUP(N13,'[3]Risk Matrix'!$B$3:$G$8,MATCH(M13,'[3]Risk Matrix'!$B$3:$G$3,0),FALSE)))</f>
        <v xml:space="preserve"> </v>
      </c>
      <c r="P13" s="49"/>
      <c r="Q13" s="47" t="s">
        <v>194</v>
      </c>
      <c r="R13" s="51" t="s">
        <v>156</v>
      </c>
      <c r="S13" s="52" t="s">
        <v>195</v>
      </c>
      <c r="T13" s="47" t="s">
        <v>274</v>
      </c>
      <c r="U13" s="47"/>
      <c r="V13" s="48"/>
      <c r="W13" s="49" t="str">
        <f>IF(V13=0," ",IF(U13=0," ",VLOOKUP(V13,'[3]Risk Matrix'!$B$3:$G$8,MATCH(U13,'[3]Risk Matrix'!$B$3:$G$3,0),FALSE)))</f>
        <v xml:space="preserve"> </v>
      </c>
      <c r="X13" s="49"/>
      <c r="Y13" s="52">
        <v>43909</v>
      </c>
      <c r="Z13" s="47" t="s">
        <v>70</v>
      </c>
    </row>
    <row r="14" spans="2:26" s="55" customFormat="1" ht="108" x14ac:dyDescent="0.2">
      <c r="B14" s="32" t="s">
        <v>170</v>
      </c>
      <c r="C14" s="32" t="s">
        <v>252</v>
      </c>
      <c r="D14" s="33" t="s">
        <v>247</v>
      </c>
      <c r="E14" s="34" t="s">
        <v>238</v>
      </c>
      <c r="F14" s="34" t="s">
        <v>170</v>
      </c>
      <c r="G14" s="34" t="s">
        <v>453</v>
      </c>
      <c r="H14" s="34" t="s">
        <v>402</v>
      </c>
      <c r="I14" s="34" t="s">
        <v>248</v>
      </c>
      <c r="J14" s="34" t="s">
        <v>270</v>
      </c>
      <c r="K14" s="34" t="s">
        <v>272</v>
      </c>
      <c r="L14" s="34" t="s">
        <v>393</v>
      </c>
      <c r="M14" s="34"/>
      <c r="N14" s="35"/>
      <c r="O14" s="150" t="str">
        <f>IF(N14=0," ",IF(M14=0," ",VLOOKUP(N14,'[3]Risk Matrix'!$B$3:$G$8,MATCH(M14,'[3]Risk Matrix'!$B$3:$G$3,0),FALSE)))</f>
        <v xml:space="preserve"> </v>
      </c>
      <c r="P14" s="150"/>
      <c r="Q14" s="34" t="s">
        <v>392</v>
      </c>
      <c r="R14" s="37" t="s">
        <v>153</v>
      </c>
      <c r="S14" s="151"/>
      <c r="T14" s="34" t="s">
        <v>462</v>
      </c>
      <c r="U14" s="34"/>
      <c r="V14" s="35"/>
      <c r="W14" s="150"/>
      <c r="X14" s="150"/>
      <c r="Y14" s="33">
        <v>44287</v>
      </c>
      <c r="Z14" s="34" t="s">
        <v>70</v>
      </c>
    </row>
    <row r="15" spans="2:26" s="31" customFormat="1" ht="72" x14ac:dyDescent="0.2">
      <c r="B15" s="54" t="s">
        <v>170</v>
      </c>
      <c r="C15" s="54" t="s">
        <v>253</v>
      </c>
      <c r="D15" s="52" t="s">
        <v>250</v>
      </c>
      <c r="E15" s="47" t="s">
        <v>251</v>
      </c>
      <c r="F15" s="47" t="s">
        <v>273</v>
      </c>
      <c r="G15" s="47" t="s">
        <v>256</v>
      </c>
      <c r="H15" s="47"/>
      <c r="I15" s="47" t="s">
        <v>249</v>
      </c>
      <c r="J15" s="47" t="s">
        <v>270</v>
      </c>
      <c r="K15" s="47" t="s">
        <v>153</v>
      </c>
      <c r="L15" s="47" t="s">
        <v>254</v>
      </c>
      <c r="M15" s="47"/>
      <c r="N15" s="48"/>
      <c r="O15" s="49"/>
      <c r="P15" s="49"/>
      <c r="Q15" s="47" t="s">
        <v>257</v>
      </c>
      <c r="R15" s="51" t="s">
        <v>153</v>
      </c>
      <c r="S15" s="72"/>
      <c r="T15" s="47" t="s">
        <v>275</v>
      </c>
      <c r="U15" s="47"/>
      <c r="V15" s="48"/>
      <c r="W15" s="49"/>
      <c r="X15" s="49"/>
      <c r="Y15" s="52">
        <v>43909</v>
      </c>
      <c r="Z15" s="47"/>
    </row>
    <row r="16" spans="2:26" s="31" customFormat="1" ht="72" x14ac:dyDescent="0.2">
      <c r="B16" s="32" t="s">
        <v>330</v>
      </c>
      <c r="C16" s="32" t="s">
        <v>328</v>
      </c>
      <c r="D16" s="33" t="s">
        <v>277</v>
      </c>
      <c r="E16" s="34" t="s">
        <v>278</v>
      </c>
      <c r="F16" s="167" t="s">
        <v>170</v>
      </c>
      <c r="G16" s="34" t="s">
        <v>403</v>
      </c>
      <c r="H16" s="34" t="s">
        <v>454</v>
      </c>
      <c r="I16" s="34" t="s">
        <v>224</v>
      </c>
      <c r="J16" s="34" t="s">
        <v>270</v>
      </c>
      <c r="K16" s="34" t="s">
        <v>272</v>
      </c>
      <c r="L16" s="34" t="s">
        <v>280</v>
      </c>
      <c r="M16" s="34"/>
      <c r="N16" s="35"/>
      <c r="O16" s="36" t="str">
        <f>IF(N16=0," ",IF(M16=0," ",VLOOKUP(N16,'[3]Risk Matrix'!$B$3:$G$8,MATCH(M16,'[3]Risk Matrix'!$B$3:$G$3,0),FALSE)))</f>
        <v xml:space="preserve"> </v>
      </c>
      <c r="P16" s="36"/>
      <c r="Q16" s="34" t="s">
        <v>455</v>
      </c>
      <c r="R16" s="37" t="s">
        <v>153</v>
      </c>
      <c r="S16" s="33"/>
      <c r="T16" s="34" t="s">
        <v>474</v>
      </c>
      <c r="U16" s="34"/>
      <c r="V16" s="35"/>
      <c r="W16" s="36"/>
      <c r="X16" s="36"/>
      <c r="Y16" s="33">
        <v>44482</v>
      </c>
      <c r="Z16" s="34" t="s">
        <v>70</v>
      </c>
    </row>
    <row r="17" spans="1:26" s="31" customFormat="1" ht="75" customHeight="1" x14ac:dyDescent="0.2">
      <c r="B17" s="54" t="s">
        <v>331</v>
      </c>
      <c r="C17" s="54" t="s">
        <v>282</v>
      </c>
      <c r="D17" s="52">
        <v>43559</v>
      </c>
      <c r="E17" s="47" t="s">
        <v>107</v>
      </c>
      <c r="F17" s="47" t="s">
        <v>142</v>
      </c>
      <c r="G17" s="47" t="s">
        <v>184</v>
      </c>
      <c r="H17" s="47"/>
      <c r="I17" s="47" t="s">
        <v>32</v>
      </c>
      <c r="J17" s="47" t="s">
        <v>278</v>
      </c>
      <c r="K17" s="47" t="s">
        <v>108</v>
      </c>
      <c r="L17" s="47" t="s">
        <v>143</v>
      </c>
      <c r="M17" s="47"/>
      <c r="N17" s="48"/>
      <c r="O17" s="49" t="str">
        <f>IF(N17=0," ",IF(M17=0," ",VLOOKUP(N17,'Risk Matrix'!$B$3:$G$8,MATCH(M17,'Risk Matrix'!$B$3:$G$3,0),FALSE)))</f>
        <v xml:space="preserve"> </v>
      </c>
      <c r="P17" s="49"/>
      <c r="Q17" s="47" t="s">
        <v>185</v>
      </c>
      <c r="R17" s="51" t="s">
        <v>107</v>
      </c>
      <c r="S17" s="52"/>
      <c r="T17" s="47" t="s">
        <v>394</v>
      </c>
      <c r="U17" s="47"/>
      <c r="V17" s="48"/>
      <c r="W17" s="49" t="str">
        <f>IF(V17=0," ",IF(U17=0," ",VLOOKUP(V17,'Risk Matrix'!$B$3:$G$8,MATCH(U17,'Risk Matrix'!$B$3:$G$3,0),FALSE)))</f>
        <v xml:space="preserve"> </v>
      </c>
      <c r="X17" s="49"/>
      <c r="Y17" s="52">
        <v>44062</v>
      </c>
      <c r="Z17" s="47" t="s">
        <v>70</v>
      </c>
    </row>
    <row r="18" spans="1:26" s="31" customFormat="1" ht="72" x14ac:dyDescent="0.2">
      <c r="B18" s="54" t="s">
        <v>332</v>
      </c>
      <c r="C18" s="54" t="s">
        <v>283</v>
      </c>
      <c r="D18" s="52">
        <v>43739</v>
      </c>
      <c r="E18" s="47" t="s">
        <v>107</v>
      </c>
      <c r="F18" s="47" t="s">
        <v>142</v>
      </c>
      <c r="G18" s="47" t="s">
        <v>397</v>
      </c>
      <c r="H18" s="47" t="s">
        <v>404</v>
      </c>
      <c r="I18" s="47" t="s">
        <v>217</v>
      </c>
      <c r="J18" s="47" t="s">
        <v>278</v>
      </c>
      <c r="K18" s="47" t="s">
        <v>108</v>
      </c>
      <c r="L18" s="47" t="s">
        <v>218</v>
      </c>
      <c r="M18" s="47"/>
      <c r="N18" s="48"/>
      <c r="O18" s="49" t="str">
        <f>IF(N18=0," ",IF(M18=0," ",VLOOKUP(N18,'Risk Matrix'!$B$3:$G$8,MATCH(M18,'Risk Matrix'!$B$3:$G$3,0),FALSE)))</f>
        <v xml:space="preserve"> </v>
      </c>
      <c r="P18" s="49"/>
      <c r="Q18" s="47" t="s">
        <v>219</v>
      </c>
      <c r="R18" s="51" t="s">
        <v>107</v>
      </c>
      <c r="S18" s="52"/>
      <c r="T18" s="47" t="s">
        <v>443</v>
      </c>
      <c r="U18" s="47"/>
      <c r="V18" s="48"/>
      <c r="W18" s="49" t="str">
        <f>IF(V18=0," ",IF(U18=0," ",VLOOKUP(V18,'[2]Risk Matrix'!$B$3:$G$8,MATCH(U18,'[2]Risk Matrix'!$B$3:$G$3,0),FALSE)))</f>
        <v xml:space="preserve"> </v>
      </c>
      <c r="X18" s="49"/>
      <c r="Y18" s="52">
        <v>44062</v>
      </c>
      <c r="Z18" s="47" t="s">
        <v>70</v>
      </c>
    </row>
    <row r="19" spans="1:26" s="31" customFormat="1" ht="144" x14ac:dyDescent="0.2">
      <c r="B19" s="54" t="s">
        <v>171</v>
      </c>
      <c r="C19" s="54" t="s">
        <v>325</v>
      </c>
      <c r="D19" s="52">
        <v>42479</v>
      </c>
      <c r="E19" s="47" t="s">
        <v>90</v>
      </c>
      <c r="F19" s="47" t="s">
        <v>46</v>
      </c>
      <c r="G19" s="47" t="s">
        <v>225</v>
      </c>
      <c r="H19" s="47"/>
      <c r="I19" s="47" t="s">
        <v>32</v>
      </c>
      <c r="J19" s="47"/>
      <c r="K19" s="47" t="s">
        <v>89</v>
      </c>
      <c r="L19" s="47" t="s">
        <v>53</v>
      </c>
      <c r="M19" s="47"/>
      <c r="N19" s="48"/>
      <c r="O19" s="49"/>
      <c r="P19" s="49"/>
      <c r="Q19" s="47" t="s">
        <v>91</v>
      </c>
      <c r="R19" s="51" t="s">
        <v>59</v>
      </c>
      <c r="S19" s="52">
        <v>44286</v>
      </c>
      <c r="T19" s="47" t="s">
        <v>214</v>
      </c>
      <c r="U19" s="47"/>
      <c r="V19" s="48"/>
      <c r="W19" s="49"/>
      <c r="X19" s="49"/>
      <c r="Y19" s="52">
        <v>43712</v>
      </c>
      <c r="Z19" s="47" t="s">
        <v>70</v>
      </c>
    </row>
    <row r="20" spans="1:26" s="31" customFormat="1" ht="204" x14ac:dyDescent="0.2">
      <c r="B20" s="54" t="s">
        <v>171</v>
      </c>
      <c r="C20" s="54" t="s">
        <v>197</v>
      </c>
      <c r="D20" s="52">
        <v>43235</v>
      </c>
      <c r="E20" s="47" t="s">
        <v>90</v>
      </c>
      <c r="F20" s="62" t="s">
        <v>138</v>
      </c>
      <c r="G20" s="47" t="s">
        <v>414</v>
      </c>
      <c r="H20" s="47" t="s">
        <v>415</v>
      </c>
      <c r="I20" s="47" t="s">
        <v>32</v>
      </c>
      <c r="J20" s="47" t="s">
        <v>235</v>
      </c>
      <c r="K20" s="47" t="s">
        <v>382</v>
      </c>
      <c r="L20" s="47" t="s">
        <v>445</v>
      </c>
      <c r="M20" s="47"/>
      <c r="N20" s="48"/>
      <c r="O20" s="67" t="str">
        <f>IF(N20=0," ",IF(M20=0," ",VLOOKUP(N20,'[1]Risk Matrix'!$B$3:$G$8,MATCH(M20,'[1]Risk Matrix'!$B$3:$G$3,0),FALSE)))</f>
        <v xml:space="preserve"> </v>
      </c>
      <c r="P20" s="49"/>
      <c r="Q20" s="47" t="s">
        <v>434</v>
      </c>
      <c r="R20" s="51" t="s">
        <v>64</v>
      </c>
      <c r="S20" s="52">
        <v>44286</v>
      </c>
      <c r="T20" s="47" t="s">
        <v>461</v>
      </c>
      <c r="U20" s="47"/>
      <c r="V20" s="48"/>
      <c r="W20" s="49" t="str">
        <f>IF(V20=0," ",IF(U20=0," ",VLOOKUP(V20,'[2]Risk Matrix'!$B$3:$G$8,MATCH(U20,'[2]Risk Matrix'!$B$3:$G$3,0),FALSE)))</f>
        <v xml:space="preserve"> </v>
      </c>
      <c r="X20" s="49"/>
      <c r="Y20" s="52">
        <v>44286</v>
      </c>
      <c r="Z20" s="47" t="s">
        <v>70</v>
      </c>
    </row>
    <row r="21" spans="1:26" s="31" customFormat="1" ht="72" x14ac:dyDescent="0.2">
      <c r="B21" s="54" t="s">
        <v>171</v>
      </c>
      <c r="C21" s="54" t="s">
        <v>326</v>
      </c>
      <c r="D21" s="52">
        <v>43708</v>
      </c>
      <c r="E21" s="47" t="s">
        <v>208</v>
      </c>
      <c r="F21" s="47" t="s">
        <v>209</v>
      </c>
      <c r="G21" s="47" t="s">
        <v>210</v>
      </c>
      <c r="H21" s="47"/>
      <c r="I21" s="47" t="s">
        <v>211</v>
      </c>
      <c r="J21" s="47"/>
      <c r="K21" s="47" t="s">
        <v>212</v>
      </c>
      <c r="L21" s="47" t="s">
        <v>213</v>
      </c>
      <c r="M21" s="47"/>
      <c r="N21" s="48"/>
      <c r="O21" s="49" t="str">
        <f>IF(N21=0," ",IF(M21=0," ",VLOOKUP(N21,'[2]Risk Matrix'!$B$3:$G$8,MATCH(M21,'[2]Risk Matrix'!$B$3:$G$3,0),FALSE)))</f>
        <v xml:space="preserve"> </v>
      </c>
      <c r="P21" s="49"/>
      <c r="Q21" s="47"/>
      <c r="R21" s="51"/>
      <c r="S21" s="52"/>
      <c r="T21" s="47" t="s">
        <v>221</v>
      </c>
      <c r="U21" s="47"/>
      <c r="V21" s="48"/>
      <c r="W21" s="49" t="str">
        <f>IF(V21=0," ",IF(U21=0," ",VLOOKUP(V21,'[2]Risk Matrix'!$B$3:$G$8,MATCH(U21,'[2]Risk Matrix'!$B$3:$G$3,0),FALSE)))</f>
        <v xml:space="preserve"> </v>
      </c>
      <c r="X21" s="49"/>
      <c r="Y21" s="52"/>
      <c r="Z21" s="47" t="s">
        <v>70</v>
      </c>
    </row>
    <row r="22" spans="1:26" s="31" customFormat="1" ht="75" customHeight="1" x14ac:dyDescent="0.2">
      <c r="B22" s="54" t="s">
        <v>172</v>
      </c>
      <c r="C22" s="54" t="s">
        <v>302</v>
      </c>
      <c r="D22" s="56">
        <v>43244</v>
      </c>
      <c r="E22" s="47" t="s">
        <v>119</v>
      </c>
      <c r="F22" s="57" t="s">
        <v>116</v>
      </c>
      <c r="G22" s="58" t="s">
        <v>110</v>
      </c>
      <c r="H22" s="58"/>
      <c r="I22" s="57" t="s">
        <v>109</v>
      </c>
      <c r="J22" s="57"/>
      <c r="K22" s="57" t="s">
        <v>112</v>
      </c>
      <c r="L22" s="47" t="s">
        <v>144</v>
      </c>
      <c r="M22" s="47"/>
      <c r="N22" s="48"/>
      <c r="O22" s="49"/>
      <c r="P22" s="49"/>
      <c r="Q22" s="59" t="s">
        <v>145</v>
      </c>
      <c r="R22" s="57" t="s">
        <v>146</v>
      </c>
      <c r="S22" s="59">
        <v>43830</v>
      </c>
      <c r="T22" s="53" t="s">
        <v>239</v>
      </c>
      <c r="U22" s="47"/>
      <c r="V22" s="48"/>
      <c r="W22" s="49"/>
      <c r="X22" s="49"/>
      <c r="Y22" s="52" t="s">
        <v>242</v>
      </c>
      <c r="Z22" s="47" t="s">
        <v>70</v>
      </c>
    </row>
    <row r="23" spans="1:26" s="31" customFormat="1" ht="75" customHeight="1" x14ac:dyDescent="0.2">
      <c r="B23" s="54" t="s">
        <v>172</v>
      </c>
      <c r="C23" s="54" t="s">
        <v>303</v>
      </c>
      <c r="D23" s="56">
        <v>43263</v>
      </c>
      <c r="E23" s="47" t="s">
        <v>119</v>
      </c>
      <c r="F23" s="57" t="s">
        <v>117</v>
      </c>
      <c r="G23" s="58" t="s">
        <v>110</v>
      </c>
      <c r="H23" s="58"/>
      <c r="I23" s="57" t="s">
        <v>109</v>
      </c>
      <c r="J23" s="57"/>
      <c r="K23" s="57" t="s">
        <v>113</v>
      </c>
      <c r="L23" s="47" t="s">
        <v>144</v>
      </c>
      <c r="M23" s="47"/>
      <c r="N23" s="48"/>
      <c r="O23" s="49"/>
      <c r="P23" s="49"/>
      <c r="Q23" s="59" t="s">
        <v>145</v>
      </c>
      <c r="R23" s="57" t="s">
        <v>146</v>
      </c>
      <c r="S23" s="59">
        <v>43830</v>
      </c>
      <c r="T23" s="53" t="s">
        <v>240</v>
      </c>
      <c r="U23" s="47"/>
      <c r="V23" s="48"/>
      <c r="W23" s="49"/>
      <c r="X23" s="49"/>
      <c r="Y23" s="52">
        <v>43872</v>
      </c>
      <c r="Z23" s="47" t="s">
        <v>70</v>
      </c>
    </row>
    <row r="24" spans="1:26" s="31" customFormat="1" ht="75" customHeight="1" x14ac:dyDescent="0.2">
      <c r="B24" s="54" t="s">
        <v>172</v>
      </c>
      <c r="C24" s="54" t="s">
        <v>304</v>
      </c>
      <c r="D24" s="56">
        <v>43279</v>
      </c>
      <c r="E24" s="47" t="s">
        <v>119</v>
      </c>
      <c r="F24" s="57" t="s">
        <v>118</v>
      </c>
      <c r="G24" s="58" t="s">
        <v>110</v>
      </c>
      <c r="H24" s="58"/>
      <c r="I24" s="57" t="s">
        <v>109</v>
      </c>
      <c r="J24" s="57"/>
      <c r="K24" s="57" t="s">
        <v>114</v>
      </c>
      <c r="L24" s="47" t="s">
        <v>144</v>
      </c>
      <c r="M24" s="47"/>
      <c r="N24" s="48"/>
      <c r="O24" s="49"/>
      <c r="P24" s="49"/>
      <c r="Q24" s="59" t="s">
        <v>145</v>
      </c>
      <c r="R24" s="57" t="s">
        <v>146</v>
      </c>
      <c r="S24" s="59">
        <v>43830</v>
      </c>
      <c r="T24" s="53" t="s">
        <v>241</v>
      </c>
      <c r="U24" s="47"/>
      <c r="V24" s="48"/>
      <c r="W24" s="49"/>
      <c r="X24" s="49"/>
      <c r="Y24" s="52">
        <v>43872</v>
      </c>
      <c r="Z24" s="47" t="s">
        <v>70</v>
      </c>
    </row>
    <row r="25" spans="1:26" s="31" customFormat="1" ht="132" x14ac:dyDescent="0.2">
      <c r="B25" s="54" t="s">
        <v>333</v>
      </c>
      <c r="C25" s="54" t="s">
        <v>284</v>
      </c>
      <c r="D25" s="56">
        <v>43327</v>
      </c>
      <c r="E25" s="47" t="s">
        <v>119</v>
      </c>
      <c r="F25" s="57" t="s">
        <v>385</v>
      </c>
      <c r="G25" s="58" t="s">
        <v>384</v>
      </c>
      <c r="H25" s="58"/>
      <c r="I25" s="57" t="s">
        <v>109</v>
      </c>
      <c r="J25" s="57" t="s">
        <v>235</v>
      </c>
      <c r="K25" s="57" t="s">
        <v>115</v>
      </c>
      <c r="L25" s="47" t="s">
        <v>144</v>
      </c>
      <c r="M25" s="47"/>
      <c r="N25" s="48"/>
      <c r="O25" s="49" t="str">
        <f>IF(N25=0," ",IF(M25=0," ",VLOOKUP(N25,'[4]Risk Matrix'!$B$3:$G$8,MATCH(M25,'[4]Risk Matrix'!$B$3:$G$3,0),FALSE)))</f>
        <v xml:space="preserve"> </v>
      </c>
      <c r="P25" s="49"/>
      <c r="Q25" s="59" t="s">
        <v>145</v>
      </c>
      <c r="R25" s="57" t="s">
        <v>146</v>
      </c>
      <c r="S25" s="59">
        <v>43830</v>
      </c>
      <c r="T25" s="53" t="s">
        <v>387</v>
      </c>
      <c r="U25" s="47"/>
      <c r="V25" s="48"/>
      <c r="W25" s="49" t="str">
        <f>IF(V25=0," ",IF(U25=0," ",VLOOKUP(V25,'[4]Risk Matrix'!$B$3:$G$8,MATCH(U25,'[4]Risk Matrix'!$B$3:$G$3,0),FALSE)))</f>
        <v xml:space="preserve"> </v>
      </c>
      <c r="X25" s="49"/>
      <c r="Y25" s="52">
        <v>43803</v>
      </c>
      <c r="Z25" s="47" t="s">
        <v>70</v>
      </c>
    </row>
    <row r="26" spans="1:26" s="31" customFormat="1" ht="96" x14ac:dyDescent="0.2">
      <c r="A26" s="131"/>
      <c r="B26" s="54" t="s">
        <v>172</v>
      </c>
      <c r="C26" s="54" t="s">
        <v>285</v>
      </c>
      <c r="D26" s="56">
        <v>43447</v>
      </c>
      <c r="E26" s="47" t="s">
        <v>119</v>
      </c>
      <c r="F26" s="57" t="s">
        <v>385</v>
      </c>
      <c r="G26" s="58" t="s">
        <v>406</v>
      </c>
      <c r="H26" s="58" t="s">
        <v>405</v>
      </c>
      <c r="I26" s="132" t="s">
        <v>224</v>
      </c>
      <c r="J26" s="57" t="s">
        <v>235</v>
      </c>
      <c r="K26" s="132" t="s">
        <v>111</v>
      </c>
      <c r="L26" s="47" t="s">
        <v>144</v>
      </c>
      <c r="M26" s="47"/>
      <c r="N26" s="48"/>
      <c r="O26" s="49" t="str">
        <f>IF(N26=0," ",IF(M26=0," ",VLOOKUP(N26,'[4]Risk Matrix'!$B$3:$G$8,MATCH(M26,'[4]Risk Matrix'!$B$3:$G$3,0),FALSE)))</f>
        <v xml:space="preserve"> </v>
      </c>
      <c r="P26" s="49"/>
      <c r="Q26" s="59" t="s">
        <v>388</v>
      </c>
      <c r="R26" s="57" t="s">
        <v>146</v>
      </c>
      <c r="S26" s="59">
        <v>44104</v>
      </c>
      <c r="T26" s="53" t="s">
        <v>441</v>
      </c>
      <c r="U26" s="47"/>
      <c r="V26" s="48"/>
      <c r="W26" s="49" t="str">
        <f>IF(V26=0," ",IF(U26=0," ",VLOOKUP(V26,'[2]Risk Matrix'!$B$3:$G$8,MATCH(U26,'[2]Risk Matrix'!$B$3:$G$3,0),FALSE)))</f>
        <v xml:space="preserve"> </v>
      </c>
      <c r="X26" s="49"/>
      <c r="Y26" s="52">
        <v>44138</v>
      </c>
      <c r="Z26" s="47" t="s">
        <v>70</v>
      </c>
    </row>
    <row r="27" spans="1:26" s="31" customFormat="1" ht="96" x14ac:dyDescent="0.2">
      <c r="A27" s="131"/>
      <c r="B27" s="54" t="s">
        <v>333</v>
      </c>
      <c r="C27" s="54" t="s">
        <v>286</v>
      </c>
      <c r="D27" s="56">
        <v>43417</v>
      </c>
      <c r="E27" s="47" t="s">
        <v>119</v>
      </c>
      <c r="F27" s="57" t="s">
        <v>385</v>
      </c>
      <c r="G27" s="58" t="s">
        <v>407</v>
      </c>
      <c r="H27" s="58" t="s">
        <v>405</v>
      </c>
      <c r="I27" s="132" t="s">
        <v>224</v>
      </c>
      <c r="J27" s="57" t="s">
        <v>235</v>
      </c>
      <c r="K27" s="132" t="s">
        <v>112</v>
      </c>
      <c r="L27" s="47" t="s">
        <v>144</v>
      </c>
      <c r="M27" s="47"/>
      <c r="N27" s="48"/>
      <c r="O27" s="49" t="str">
        <f>IF(N27=0," ",IF(M27=0," ",VLOOKUP(N27,'[4]Risk Matrix'!$B$3:$G$8,MATCH(M27,'[4]Risk Matrix'!$B$3:$G$3,0),FALSE)))</f>
        <v xml:space="preserve"> </v>
      </c>
      <c r="P27" s="49"/>
      <c r="Q27" s="59" t="s">
        <v>389</v>
      </c>
      <c r="R27" s="57" t="s">
        <v>146</v>
      </c>
      <c r="S27" s="59">
        <v>44104</v>
      </c>
      <c r="T27" s="53" t="s">
        <v>440</v>
      </c>
      <c r="U27" s="47" t="s">
        <v>9</v>
      </c>
      <c r="V27" s="48" t="s">
        <v>6</v>
      </c>
      <c r="W27" s="49"/>
      <c r="X27" s="49"/>
      <c r="Y27" s="52">
        <v>44138</v>
      </c>
      <c r="Z27" s="47" t="s">
        <v>70</v>
      </c>
    </row>
    <row r="28" spans="1:26" s="31" customFormat="1" ht="96" x14ac:dyDescent="0.2">
      <c r="A28" s="131"/>
      <c r="B28" s="54" t="s">
        <v>172</v>
      </c>
      <c r="C28" s="54" t="s">
        <v>287</v>
      </c>
      <c r="D28" s="56">
        <v>43438</v>
      </c>
      <c r="E28" s="47" t="s">
        <v>119</v>
      </c>
      <c r="F28" s="57" t="s">
        <v>385</v>
      </c>
      <c r="G28" s="58" t="s">
        <v>408</v>
      </c>
      <c r="H28" s="58" t="s">
        <v>405</v>
      </c>
      <c r="I28" s="132" t="s">
        <v>224</v>
      </c>
      <c r="J28" s="57" t="s">
        <v>235</v>
      </c>
      <c r="K28" s="132" t="s">
        <v>114</v>
      </c>
      <c r="L28" s="47" t="s">
        <v>144</v>
      </c>
      <c r="M28" s="47"/>
      <c r="N28" s="48"/>
      <c r="O28" s="49" t="str">
        <f>IF(N28=0," ",IF(M28=0," ",VLOOKUP(N28,'[4]Risk Matrix'!$B$3:$G$8,MATCH(M28,'[4]Risk Matrix'!$B$3:$G$3,0),FALSE)))</f>
        <v xml:space="preserve"> </v>
      </c>
      <c r="P28" s="49"/>
      <c r="Q28" s="59" t="s">
        <v>389</v>
      </c>
      <c r="R28" s="57" t="s">
        <v>146</v>
      </c>
      <c r="S28" s="59">
        <v>44104</v>
      </c>
      <c r="T28" s="53" t="s">
        <v>442</v>
      </c>
      <c r="U28" s="47" t="s">
        <v>9</v>
      </c>
      <c r="V28" s="48" t="s">
        <v>6</v>
      </c>
      <c r="W28" s="49"/>
      <c r="X28" s="49"/>
      <c r="Y28" s="52">
        <v>44138</v>
      </c>
      <c r="Z28" s="47" t="s">
        <v>70</v>
      </c>
    </row>
    <row r="29" spans="1:26" s="31" customFormat="1" ht="48" x14ac:dyDescent="0.2">
      <c r="A29" s="126"/>
      <c r="B29" s="54" t="s">
        <v>334</v>
      </c>
      <c r="C29" s="54" t="s">
        <v>305</v>
      </c>
      <c r="D29" s="65">
        <v>43263</v>
      </c>
      <c r="E29" s="47" t="s">
        <v>128</v>
      </c>
      <c r="F29" s="47" t="s">
        <v>138</v>
      </c>
      <c r="G29" s="66" t="s">
        <v>121</v>
      </c>
      <c r="H29" s="66"/>
      <c r="I29" s="47" t="s">
        <v>32</v>
      </c>
      <c r="J29" s="47"/>
      <c r="K29" s="47" t="s">
        <v>128</v>
      </c>
      <c r="L29" s="47" t="s">
        <v>140</v>
      </c>
      <c r="M29" s="47"/>
      <c r="N29" s="48"/>
      <c r="O29" s="49" t="str">
        <f>IF(N29=0," ",IF(M29=0," ",VLOOKUP(N29,'[5]Risk Matrix'!$B$3:$G$8,MATCH(M29,'[5]Risk Matrix'!$B$3:$G$3,0),FALSE)))</f>
        <v xml:space="preserve"> </v>
      </c>
      <c r="P29" s="49"/>
      <c r="Q29" s="50" t="s">
        <v>141</v>
      </c>
      <c r="R29" s="51" t="s">
        <v>129</v>
      </c>
      <c r="S29" s="52" t="s">
        <v>187</v>
      </c>
      <c r="T29" s="47" t="s">
        <v>347</v>
      </c>
      <c r="U29" s="47"/>
      <c r="V29" s="48"/>
      <c r="W29" s="49" t="str">
        <f>IF(V29=0," ",IF(U29=0," ",VLOOKUP(V29,'[5]Risk Matrix'!$B$3:$G$8,MATCH(U29,'[5]Risk Matrix'!$B$3:$G$3,0),FALSE)))</f>
        <v xml:space="preserve"> </v>
      </c>
      <c r="X29" s="49"/>
      <c r="Y29" s="52">
        <v>43537</v>
      </c>
      <c r="Z29" s="47" t="s">
        <v>70</v>
      </c>
    </row>
    <row r="30" spans="1:26" s="31" customFormat="1" ht="36" x14ac:dyDescent="0.2">
      <c r="A30" s="126"/>
      <c r="B30" s="54" t="s">
        <v>334</v>
      </c>
      <c r="C30" s="54" t="s">
        <v>290</v>
      </c>
      <c r="D30" s="65">
        <v>43263</v>
      </c>
      <c r="E30" s="47" t="s">
        <v>128</v>
      </c>
      <c r="F30" s="47" t="s">
        <v>138</v>
      </c>
      <c r="G30" s="127" t="s">
        <v>122</v>
      </c>
      <c r="H30" s="127"/>
      <c r="I30" s="47" t="s">
        <v>32</v>
      </c>
      <c r="J30" s="47" t="s">
        <v>278</v>
      </c>
      <c r="K30" s="47" t="s">
        <v>128</v>
      </c>
      <c r="L30" s="47" t="s">
        <v>140</v>
      </c>
      <c r="M30" s="47"/>
      <c r="N30" s="48"/>
      <c r="O30" s="49" t="str">
        <f>IF(N30=0," ",IF(M30=0," ",VLOOKUP(N30,'[5]Risk Matrix'!$B$3:$G$8,MATCH(M30,'[5]Risk Matrix'!$B$3:$G$3,0),FALSE)))</f>
        <v xml:space="preserve"> </v>
      </c>
      <c r="P30" s="49"/>
      <c r="Q30" s="53" t="s">
        <v>244</v>
      </c>
      <c r="R30" s="51" t="s">
        <v>383</v>
      </c>
      <c r="S30" s="52" t="s">
        <v>131</v>
      </c>
      <c r="T30" s="47" t="s">
        <v>215</v>
      </c>
      <c r="U30" s="47"/>
      <c r="V30" s="48"/>
      <c r="W30" s="49" t="str">
        <f>IF(V30=0," ",IF(U30=0," ",VLOOKUP(V30,'[5]Risk Matrix'!$B$3:$G$8,MATCH(U30,'[5]Risk Matrix'!$B$3:$G$3,0),FALSE)))</f>
        <v xml:space="preserve"> </v>
      </c>
      <c r="X30" s="49"/>
      <c r="Y30" s="63">
        <v>43908</v>
      </c>
      <c r="Z30" s="47" t="s">
        <v>58</v>
      </c>
    </row>
    <row r="31" spans="1:26" s="31" customFormat="1" ht="48" customHeight="1" x14ac:dyDescent="0.2">
      <c r="A31" s="126"/>
      <c r="B31" s="54" t="s">
        <v>334</v>
      </c>
      <c r="C31" s="54" t="s">
        <v>390</v>
      </c>
      <c r="D31" s="65">
        <v>43263</v>
      </c>
      <c r="E31" s="47" t="s">
        <v>128</v>
      </c>
      <c r="F31" s="47" t="s">
        <v>138</v>
      </c>
      <c r="G31" s="68" t="s">
        <v>123</v>
      </c>
      <c r="H31" s="68"/>
      <c r="I31" s="47" t="s">
        <v>32</v>
      </c>
      <c r="J31" s="47" t="s">
        <v>278</v>
      </c>
      <c r="K31" s="47" t="s">
        <v>128</v>
      </c>
      <c r="L31" s="47" t="s">
        <v>140</v>
      </c>
      <c r="M31" s="47"/>
      <c r="N31" s="48"/>
      <c r="O31" s="49" t="str">
        <f>IF(N31=0," ",IF(M31=0," ",VLOOKUP(N31,'[5]Risk Matrix'!$B$3:$G$8,MATCH(M31,'[5]Risk Matrix'!$B$3:$G$3,0),FALSE)))</f>
        <v xml:space="preserve"> </v>
      </c>
      <c r="P31" s="49"/>
      <c r="Q31" s="53" t="s">
        <v>132</v>
      </c>
      <c r="R31" s="51" t="s">
        <v>135</v>
      </c>
      <c r="S31" s="52" t="s">
        <v>131</v>
      </c>
      <c r="T31" s="47" t="s">
        <v>136</v>
      </c>
      <c r="U31" s="47"/>
      <c r="V31" s="48"/>
      <c r="W31" s="49" t="str">
        <f>IF(V31=0," ",IF(U31=0," ",VLOOKUP(V31,'[5]Risk Matrix'!$B$3:$G$8,MATCH(U31,'[5]Risk Matrix'!$B$3:$G$3,0),FALSE)))</f>
        <v xml:space="preserve"> </v>
      </c>
      <c r="X31" s="49"/>
      <c r="Y31" s="63">
        <v>43782</v>
      </c>
      <c r="Z31" s="47" t="s">
        <v>70</v>
      </c>
    </row>
    <row r="32" spans="1:26" s="31" customFormat="1" ht="36" x14ac:dyDescent="0.2">
      <c r="A32" s="126"/>
      <c r="B32" s="54" t="s">
        <v>334</v>
      </c>
      <c r="C32" s="54" t="s">
        <v>291</v>
      </c>
      <c r="D32" s="65">
        <v>43263</v>
      </c>
      <c r="E32" s="47" t="s">
        <v>128</v>
      </c>
      <c r="F32" s="47" t="s">
        <v>138</v>
      </c>
      <c r="G32" s="62" t="s">
        <v>124</v>
      </c>
      <c r="H32" s="62"/>
      <c r="I32" s="47" t="s">
        <v>32</v>
      </c>
      <c r="J32" s="47" t="s">
        <v>278</v>
      </c>
      <c r="K32" s="47" t="s">
        <v>128</v>
      </c>
      <c r="L32" s="47" t="s">
        <v>140</v>
      </c>
      <c r="M32" s="47"/>
      <c r="N32" s="48"/>
      <c r="O32" s="49" t="str">
        <f>IF(N32=0," ",IF(M32=0," ",VLOOKUP(N32,'[5]Risk Matrix'!$B$3:$G$8,MATCH(M32,'[5]Risk Matrix'!$B$3:$G$3,0),FALSE)))</f>
        <v xml:space="preserve"> </v>
      </c>
      <c r="P32" s="49"/>
      <c r="Q32" s="47" t="s">
        <v>245</v>
      </c>
      <c r="R32" s="51" t="s">
        <v>130</v>
      </c>
      <c r="S32" s="52" t="s">
        <v>131</v>
      </c>
      <c r="T32" s="47" t="s">
        <v>134</v>
      </c>
      <c r="U32" s="47"/>
      <c r="V32" s="48"/>
      <c r="W32" s="49" t="str">
        <f>IF(V32=0," ",IF(U32=0," ",VLOOKUP(V32,'[5]Risk Matrix'!$B$3:$G$8,MATCH(U32,'[5]Risk Matrix'!$B$3:$G$3,0),FALSE)))</f>
        <v xml:space="preserve"> </v>
      </c>
      <c r="X32" s="49"/>
      <c r="Y32" s="63">
        <v>43908</v>
      </c>
      <c r="Z32" s="47" t="s">
        <v>58</v>
      </c>
    </row>
    <row r="33" spans="1:26" s="31" customFormat="1" ht="63.75" customHeight="1" x14ac:dyDescent="0.2">
      <c r="A33" s="126"/>
      <c r="B33" s="54" t="s">
        <v>334</v>
      </c>
      <c r="C33" s="54" t="s">
        <v>288</v>
      </c>
      <c r="D33" s="128" t="s">
        <v>120</v>
      </c>
      <c r="E33" s="47" t="s">
        <v>128</v>
      </c>
      <c r="F33" s="47" t="s">
        <v>139</v>
      </c>
      <c r="G33" s="62" t="s">
        <v>125</v>
      </c>
      <c r="H33" s="62"/>
      <c r="I33" s="47" t="s">
        <v>31</v>
      </c>
      <c r="J33" s="47" t="s">
        <v>278</v>
      </c>
      <c r="K33" s="47" t="s">
        <v>128</v>
      </c>
      <c r="L33" s="47" t="s">
        <v>140</v>
      </c>
      <c r="M33" s="47"/>
      <c r="N33" s="48"/>
      <c r="O33" s="49" t="str">
        <f>IF(N33=0," ",IF(M33=0," ",VLOOKUP(N33,'[5]Risk Matrix'!$B$3:$G$8,MATCH(M33,'[5]Risk Matrix'!$B$3:$G$3,0),FALSE)))</f>
        <v xml:space="preserve"> </v>
      </c>
      <c r="P33" s="49"/>
      <c r="Q33" s="129" t="s">
        <v>223</v>
      </c>
      <c r="R33" s="51" t="s">
        <v>383</v>
      </c>
      <c r="S33" s="52" t="s">
        <v>131</v>
      </c>
      <c r="T33" s="47" t="s">
        <v>137</v>
      </c>
      <c r="U33" s="47"/>
      <c r="V33" s="48"/>
      <c r="W33" s="49" t="str">
        <f>IF(V33=0," ",IF(U33=0," ",VLOOKUP(V33,'[5]Risk Matrix'!$B$3:$G$8,MATCH(U33,'[5]Risk Matrix'!$B$3:$G$3,0),FALSE)))</f>
        <v xml:space="preserve"> </v>
      </c>
      <c r="X33" s="49"/>
      <c r="Y33" s="63">
        <v>43908</v>
      </c>
      <c r="Z33" s="47" t="s">
        <v>58</v>
      </c>
    </row>
    <row r="34" spans="1:26" s="31" customFormat="1" ht="60" x14ac:dyDescent="0.2">
      <c r="A34" s="126"/>
      <c r="B34" s="54" t="s">
        <v>334</v>
      </c>
      <c r="C34" s="54" t="s">
        <v>292</v>
      </c>
      <c r="D34" s="73">
        <v>43263</v>
      </c>
      <c r="E34" s="47" t="s">
        <v>128</v>
      </c>
      <c r="F34" s="47" t="s">
        <v>139</v>
      </c>
      <c r="G34" s="62" t="s">
        <v>126</v>
      </c>
      <c r="H34" s="62"/>
      <c r="I34" s="47" t="s">
        <v>31</v>
      </c>
      <c r="J34" s="47" t="s">
        <v>278</v>
      </c>
      <c r="K34" s="47" t="s">
        <v>128</v>
      </c>
      <c r="L34" s="47" t="s">
        <v>140</v>
      </c>
      <c r="M34" s="47"/>
      <c r="N34" s="48"/>
      <c r="O34" s="49" t="str">
        <f>IF(N34=0," ",IF(M34=0," ",VLOOKUP(N34,'[5]Risk Matrix'!$B$3:$G$8,MATCH(M34,'[5]Risk Matrix'!$B$3:$G$3,0),FALSE)))</f>
        <v xml:space="preserve"> </v>
      </c>
      <c r="P34" s="49"/>
      <c r="Q34" s="47" t="s">
        <v>216</v>
      </c>
      <c r="R34" s="51" t="s">
        <v>383</v>
      </c>
      <c r="S34" s="52" t="s">
        <v>131</v>
      </c>
      <c r="T34" s="47" t="s">
        <v>207</v>
      </c>
      <c r="U34" s="47"/>
      <c r="V34" s="48"/>
      <c r="W34" s="49" t="str">
        <f>IF(V34=0," ",IF(U34=0," ",VLOOKUP(V34,'[5]Risk Matrix'!$B$3:$G$8,MATCH(U34,'[5]Risk Matrix'!$B$3:$G$3,0),FALSE)))</f>
        <v xml:space="preserve"> </v>
      </c>
      <c r="X34" s="49"/>
      <c r="Y34" s="63">
        <v>43908</v>
      </c>
      <c r="Z34" s="47" t="s">
        <v>58</v>
      </c>
    </row>
    <row r="35" spans="1:26" s="31" customFormat="1" ht="36" x14ac:dyDescent="0.2">
      <c r="A35" s="126"/>
      <c r="B35" s="54" t="s">
        <v>334</v>
      </c>
      <c r="C35" s="54" t="s">
        <v>306</v>
      </c>
      <c r="D35" s="73">
        <v>43333</v>
      </c>
      <c r="E35" s="47" t="s">
        <v>128</v>
      </c>
      <c r="F35" s="47" t="s">
        <v>139</v>
      </c>
      <c r="G35" s="62" t="s">
        <v>127</v>
      </c>
      <c r="H35" s="62"/>
      <c r="I35" s="47" t="s">
        <v>30</v>
      </c>
      <c r="J35" s="47"/>
      <c r="K35" s="47" t="s">
        <v>128</v>
      </c>
      <c r="L35" s="47" t="s">
        <v>140</v>
      </c>
      <c r="M35" s="47"/>
      <c r="N35" s="48"/>
      <c r="O35" s="49"/>
      <c r="P35" s="49"/>
      <c r="Q35" s="47" t="s">
        <v>133</v>
      </c>
      <c r="R35" s="51" t="s">
        <v>135</v>
      </c>
      <c r="S35" s="52">
        <v>43555</v>
      </c>
      <c r="T35" s="47" t="s">
        <v>188</v>
      </c>
      <c r="U35" s="47"/>
      <c r="V35" s="48"/>
      <c r="W35" s="49"/>
      <c r="X35" s="49"/>
      <c r="Y35" s="52">
        <v>43566</v>
      </c>
      <c r="Z35" s="47" t="s">
        <v>70</v>
      </c>
    </row>
    <row r="36" spans="1:26" s="31" customFormat="1" ht="84" x14ac:dyDescent="0.2">
      <c r="A36" s="126"/>
      <c r="B36" s="54" t="s">
        <v>334</v>
      </c>
      <c r="C36" s="54" t="s">
        <v>289</v>
      </c>
      <c r="D36" s="73">
        <v>43502</v>
      </c>
      <c r="E36" s="47" t="s">
        <v>128</v>
      </c>
      <c r="F36" s="47" t="s">
        <v>139</v>
      </c>
      <c r="G36" s="47" t="s">
        <v>409</v>
      </c>
      <c r="H36" s="47" t="s">
        <v>410</v>
      </c>
      <c r="I36" s="47" t="s">
        <v>411</v>
      </c>
      <c r="J36" s="47" t="s">
        <v>278</v>
      </c>
      <c r="K36" s="47" t="s">
        <v>128</v>
      </c>
      <c r="L36" s="47" t="s">
        <v>175</v>
      </c>
      <c r="M36" s="47"/>
      <c r="N36" s="48"/>
      <c r="O36" s="49" t="str">
        <f>IF(N36=0," ",IF(M36=0," ",VLOOKUP(N36,'[5]Risk Matrix'!$B$3:$G$8,MATCH(M36,'[5]Risk Matrix'!$B$3:$G$3,0),FALSE)))</f>
        <v xml:space="preserve"> </v>
      </c>
      <c r="P36" s="49"/>
      <c r="Q36" s="47" t="s">
        <v>246</v>
      </c>
      <c r="R36" s="51" t="s">
        <v>383</v>
      </c>
      <c r="S36" s="52" t="s">
        <v>131</v>
      </c>
      <c r="T36" s="47" t="s">
        <v>429</v>
      </c>
      <c r="U36" s="47"/>
      <c r="V36" s="48"/>
      <c r="W36" s="49" t="str">
        <f>IF(V36=0," ",IF(U36=0," ",VLOOKUP(V36,'[5]Risk Matrix'!$B$3:$G$8,MATCH(U36,'[5]Risk Matrix'!$B$3:$G$3,0),FALSE)))</f>
        <v xml:space="preserve"> </v>
      </c>
      <c r="X36" s="49"/>
      <c r="Y36" s="63">
        <v>44102</v>
      </c>
      <c r="Z36" s="47" t="s">
        <v>70</v>
      </c>
    </row>
    <row r="37" spans="1:26" s="31" customFormat="1" ht="75" customHeight="1" x14ac:dyDescent="0.2">
      <c r="B37" s="54" t="s">
        <v>334</v>
      </c>
      <c r="C37" s="54" t="s">
        <v>293</v>
      </c>
      <c r="D37" s="52">
        <v>43782</v>
      </c>
      <c r="E37" s="47" t="s">
        <v>128</v>
      </c>
      <c r="F37" s="62" t="s">
        <v>138</v>
      </c>
      <c r="G37" s="47" t="s">
        <v>228</v>
      </c>
      <c r="H37" s="47"/>
      <c r="I37" s="47" t="s">
        <v>32</v>
      </c>
      <c r="J37" s="47"/>
      <c r="K37" s="47"/>
      <c r="L37" s="47" t="s">
        <v>140</v>
      </c>
      <c r="M37" s="47"/>
      <c r="N37" s="48"/>
      <c r="O37" s="49" t="str">
        <f>IF(N37=0," ",IF(M37=0," ",VLOOKUP(N37,'[5]Risk Matrix'!$B$3:$G$8,MATCH(M37,'[5]Risk Matrix'!$B$3:$G$3,0),FALSE)))</f>
        <v xml:space="preserve"> </v>
      </c>
      <c r="P37" s="49"/>
      <c r="Q37" s="47" t="s">
        <v>227</v>
      </c>
      <c r="R37" s="51" t="s">
        <v>135</v>
      </c>
      <c r="S37" s="52" t="s">
        <v>131</v>
      </c>
      <c r="T37" s="47" t="s">
        <v>327</v>
      </c>
      <c r="U37" s="47"/>
      <c r="V37" s="48"/>
      <c r="W37" s="49" t="str">
        <f>IF(V37=0," ",IF(U37=0," ",VLOOKUP(V37,'[5]Risk Matrix'!$B$3:$G$8,MATCH(U37,'[5]Risk Matrix'!$B$3:$G$3,0),FALSE)))</f>
        <v xml:space="preserve"> </v>
      </c>
      <c r="X37" s="49"/>
      <c r="Y37" s="63">
        <v>43908</v>
      </c>
      <c r="Z37" s="47" t="s">
        <v>70</v>
      </c>
    </row>
    <row r="38" spans="1:26" s="55" customFormat="1" ht="103.5" customHeight="1" x14ac:dyDescent="0.2">
      <c r="B38" s="54" t="s">
        <v>180</v>
      </c>
      <c r="C38" s="54" t="s">
        <v>294</v>
      </c>
      <c r="D38" s="65">
        <v>43496</v>
      </c>
      <c r="E38" s="47" t="s">
        <v>176</v>
      </c>
      <c r="F38" s="47" t="s">
        <v>138</v>
      </c>
      <c r="G38" s="66" t="s">
        <v>179</v>
      </c>
      <c r="H38" s="66"/>
      <c r="I38" s="47" t="s">
        <v>32</v>
      </c>
      <c r="J38" s="47"/>
      <c r="K38" s="47" t="s">
        <v>176</v>
      </c>
      <c r="L38" s="47" t="s">
        <v>177</v>
      </c>
      <c r="M38" s="47"/>
      <c r="N38" s="48"/>
      <c r="O38" s="67"/>
      <c r="P38" s="67"/>
      <c r="Q38" s="50" t="s">
        <v>178</v>
      </c>
      <c r="R38" s="51" t="s">
        <v>176</v>
      </c>
      <c r="S38" s="52">
        <v>43646</v>
      </c>
      <c r="T38" s="47" t="s">
        <v>264</v>
      </c>
      <c r="U38" s="47"/>
      <c r="V38" s="48"/>
      <c r="W38" s="67"/>
      <c r="X38" s="67"/>
      <c r="Y38" s="52">
        <v>43739</v>
      </c>
      <c r="Z38" s="47" t="s">
        <v>70</v>
      </c>
    </row>
    <row r="39" spans="1:26" s="55" customFormat="1" ht="86.45" customHeight="1" x14ac:dyDescent="0.2">
      <c r="B39" s="54" t="s">
        <v>180</v>
      </c>
      <c r="C39" s="54" t="s">
        <v>295</v>
      </c>
      <c r="D39" s="65">
        <v>43496</v>
      </c>
      <c r="E39" s="47" t="s">
        <v>176</v>
      </c>
      <c r="F39" s="47" t="s">
        <v>138</v>
      </c>
      <c r="G39" s="66" t="s">
        <v>348</v>
      </c>
      <c r="H39" s="66"/>
      <c r="I39" s="47" t="s">
        <v>32</v>
      </c>
      <c r="J39" s="47"/>
      <c r="K39" s="47" t="s">
        <v>176</v>
      </c>
      <c r="L39" s="47" t="s">
        <v>177</v>
      </c>
      <c r="M39" s="47"/>
      <c r="N39" s="48"/>
      <c r="O39" s="67" t="str">
        <f>IF(N39=0," ",IF(M39=0," ",VLOOKUP(N39,'[1]Risk Matrix'!$B$3:$G$8,MATCH(M39,'[1]Risk Matrix'!$B$3:$G$3,0),FALSE)))</f>
        <v xml:space="preserve"> </v>
      </c>
      <c r="P39" s="67"/>
      <c r="Q39" s="53" t="s">
        <v>189</v>
      </c>
      <c r="R39" s="51" t="s">
        <v>176</v>
      </c>
      <c r="S39" s="52">
        <v>43646</v>
      </c>
      <c r="T39" s="47" t="s">
        <v>265</v>
      </c>
      <c r="U39" s="47"/>
      <c r="V39" s="48"/>
      <c r="W39" s="67" t="str">
        <f>IF(V39=0," ",IF(U39=0," ",VLOOKUP(V39,'[1]Risk Matrix'!$B$3:$G$8,MATCH(U39,'[1]Risk Matrix'!$B$3:$G$3,0),FALSE)))</f>
        <v xml:space="preserve"> </v>
      </c>
      <c r="X39" s="67"/>
      <c r="Y39" s="52">
        <v>43935</v>
      </c>
      <c r="Z39" s="47" t="s">
        <v>70</v>
      </c>
    </row>
    <row r="40" spans="1:26" s="55" customFormat="1" ht="75" customHeight="1" x14ac:dyDescent="0.2">
      <c r="B40" s="54" t="s">
        <v>180</v>
      </c>
      <c r="C40" s="54" t="s">
        <v>296</v>
      </c>
      <c r="D40" s="65">
        <v>43559</v>
      </c>
      <c r="E40" s="47" t="s">
        <v>176</v>
      </c>
      <c r="F40" s="47" t="s">
        <v>138</v>
      </c>
      <c r="G40" s="68" t="s">
        <v>182</v>
      </c>
      <c r="H40" s="68"/>
      <c r="I40" s="47" t="s">
        <v>32</v>
      </c>
      <c r="J40" s="47"/>
      <c r="K40" s="47" t="s">
        <v>176</v>
      </c>
      <c r="L40" s="47" t="s">
        <v>177</v>
      </c>
      <c r="M40" s="47"/>
      <c r="N40" s="48"/>
      <c r="O40" s="67"/>
      <c r="P40" s="67"/>
      <c r="Q40" s="53" t="s">
        <v>183</v>
      </c>
      <c r="R40" s="51" t="s">
        <v>176</v>
      </c>
      <c r="S40" s="52"/>
      <c r="T40" s="47" t="s">
        <v>266</v>
      </c>
      <c r="U40" s="47"/>
      <c r="V40" s="48"/>
      <c r="W40" s="67"/>
      <c r="X40" s="67"/>
      <c r="Y40" s="52">
        <v>43935</v>
      </c>
      <c r="Z40" s="47" t="s">
        <v>70</v>
      </c>
    </row>
    <row r="41" spans="1:26" s="55" customFormat="1" ht="103.5" customHeight="1" x14ac:dyDescent="0.2">
      <c r="B41" s="54" t="s">
        <v>180</v>
      </c>
      <c r="C41" s="54" t="s">
        <v>297</v>
      </c>
      <c r="D41" s="65">
        <v>43805</v>
      </c>
      <c r="E41" s="47" t="s">
        <v>229</v>
      </c>
      <c r="F41" s="47" t="s">
        <v>138</v>
      </c>
      <c r="G41" s="66" t="s">
        <v>349</v>
      </c>
      <c r="H41" s="66"/>
      <c r="I41" s="47" t="s">
        <v>32</v>
      </c>
      <c r="J41" s="47"/>
      <c r="K41" s="47" t="s">
        <v>229</v>
      </c>
      <c r="L41" s="47" t="s">
        <v>230</v>
      </c>
      <c r="M41" s="47"/>
      <c r="N41" s="48"/>
      <c r="O41" s="67"/>
      <c r="P41" s="67"/>
      <c r="Q41" s="50" t="s">
        <v>231</v>
      </c>
      <c r="R41" s="51" t="s">
        <v>229</v>
      </c>
      <c r="S41" s="52">
        <v>43952</v>
      </c>
      <c r="T41" s="47" t="s">
        <v>350</v>
      </c>
      <c r="U41" s="47"/>
      <c r="V41" s="48"/>
      <c r="W41" s="67" t="str">
        <f>IF(V41=0," ",IF(U41=0," ",VLOOKUP(V41,'[6]Risk Matrix'!$B$3:$G$8,MATCH(U41,'[6]Risk Matrix'!$B$3:$G$3,0),FALSE)))</f>
        <v xml:space="preserve"> </v>
      </c>
      <c r="X41" s="67"/>
      <c r="Y41" s="52">
        <v>43935</v>
      </c>
      <c r="Z41" s="47" t="s">
        <v>70</v>
      </c>
    </row>
    <row r="42" spans="1:26" s="55" customFormat="1" ht="84" x14ac:dyDescent="0.2">
      <c r="B42" s="24" t="s">
        <v>180</v>
      </c>
      <c r="C42" s="24" t="s">
        <v>267</v>
      </c>
      <c r="D42" s="41">
        <v>43935</v>
      </c>
      <c r="E42" s="26" t="s">
        <v>261</v>
      </c>
      <c r="F42" s="26" t="s">
        <v>138</v>
      </c>
      <c r="G42" s="26" t="s">
        <v>413</v>
      </c>
      <c r="H42" s="121" t="s">
        <v>418</v>
      </c>
      <c r="I42" s="26" t="s">
        <v>32</v>
      </c>
      <c r="J42" s="26" t="s">
        <v>278</v>
      </c>
      <c r="K42" s="26" t="s">
        <v>176</v>
      </c>
      <c r="L42" s="26" t="s">
        <v>230</v>
      </c>
      <c r="M42" s="26"/>
      <c r="N42" s="28"/>
      <c r="O42" s="64" t="str">
        <f>IF(N42=0," ",IF(M42=0," ",VLOOKUP(N42,'[1]Risk Matrix'!$B$3:$G$8,MATCH(M42,'[1]Risk Matrix'!$B$3:$G$3,0),FALSE)))</f>
        <v xml:space="preserve"> </v>
      </c>
      <c r="P42" s="64"/>
      <c r="Q42" s="26" t="s">
        <v>412</v>
      </c>
      <c r="R42" s="30" t="s">
        <v>262</v>
      </c>
      <c r="S42" s="25" t="s">
        <v>131</v>
      </c>
      <c r="T42" s="26" t="s">
        <v>457</v>
      </c>
      <c r="U42" s="26"/>
      <c r="V42" s="28"/>
      <c r="W42" s="29" t="str">
        <f>IF(V42=0," ",IF(U42=0," ",VLOOKUP(V42,'[2]Risk Matrix'!$B$3:$G$8,MATCH(U42,'[2]Risk Matrix'!$B$3:$G$3,0),FALSE)))</f>
        <v xml:space="preserve"> </v>
      </c>
      <c r="X42" s="64"/>
      <c r="Y42" s="60">
        <v>44137</v>
      </c>
      <c r="Z42" s="26" t="s">
        <v>70</v>
      </c>
    </row>
    <row r="43" spans="1:26" s="31" customFormat="1" ht="132" x14ac:dyDescent="0.2">
      <c r="B43" s="54" t="s">
        <v>171</v>
      </c>
      <c r="C43" s="54" t="s">
        <v>311</v>
      </c>
      <c r="D43" s="52">
        <v>42479</v>
      </c>
      <c r="E43" s="47" t="s">
        <v>90</v>
      </c>
      <c r="F43" s="47" t="s">
        <v>142</v>
      </c>
      <c r="G43" s="47" t="s">
        <v>343</v>
      </c>
      <c r="H43" s="47"/>
      <c r="I43" s="47" t="s">
        <v>386</v>
      </c>
      <c r="J43" s="47" t="s">
        <v>235</v>
      </c>
      <c r="K43" s="47" t="s">
        <v>382</v>
      </c>
      <c r="L43" s="47" t="s">
        <v>54</v>
      </c>
      <c r="M43" s="47"/>
      <c r="N43" s="48"/>
      <c r="O43" s="49" t="str">
        <f>IF(N43=0," ",IF(M43=0," ",VLOOKUP(N43,'[2]Risk Matrix'!$B$3:$G$8,MATCH(M43,'[2]Risk Matrix'!$B$3:$G$3,0),FALSE)))</f>
        <v xml:space="preserve"> </v>
      </c>
      <c r="P43" s="49"/>
      <c r="Q43" s="47" t="s">
        <v>340</v>
      </c>
      <c r="R43" s="51" t="s">
        <v>383</v>
      </c>
      <c r="S43" s="52">
        <v>44286</v>
      </c>
      <c r="T43" s="47" t="s">
        <v>342</v>
      </c>
      <c r="U43" s="47"/>
      <c r="V43" s="48"/>
      <c r="W43" s="49" t="str">
        <f>IF(V43=0," ",IF(U43=0," ",VLOOKUP(V43,'[2]Risk Matrix'!$B$3:$G$8,MATCH(U43,'[2]Risk Matrix'!$B$3:$G$3,0),FALSE)))</f>
        <v xml:space="preserve"> </v>
      </c>
      <c r="X43" s="49"/>
      <c r="Y43" s="52">
        <v>44026</v>
      </c>
      <c r="Z43" s="47" t="s">
        <v>71</v>
      </c>
    </row>
    <row r="44" spans="1:26" s="31" customFormat="1" ht="156" x14ac:dyDescent="0.2">
      <c r="B44" s="54" t="s">
        <v>171</v>
      </c>
      <c r="C44" s="54" t="s">
        <v>308</v>
      </c>
      <c r="D44" s="52">
        <v>43697</v>
      </c>
      <c r="E44" s="47" t="s">
        <v>90</v>
      </c>
      <c r="F44" s="62" t="s">
        <v>202</v>
      </c>
      <c r="G44" s="47" t="s">
        <v>206</v>
      </c>
      <c r="H44" s="47"/>
      <c r="I44" s="47"/>
      <c r="J44" s="47"/>
      <c r="K44" s="47" t="s">
        <v>89</v>
      </c>
      <c r="L44" s="47"/>
      <c r="M44" s="47"/>
      <c r="N44" s="48"/>
      <c r="O44" s="49"/>
      <c r="P44" s="49"/>
      <c r="Q44" s="47" t="s">
        <v>226</v>
      </c>
      <c r="R44" s="51" t="s">
        <v>205</v>
      </c>
      <c r="S44" s="52">
        <v>43799</v>
      </c>
      <c r="T44" s="47" t="s">
        <v>370</v>
      </c>
      <c r="U44" s="47"/>
      <c r="V44" s="48"/>
      <c r="W44" s="49"/>
      <c r="X44" s="49"/>
      <c r="Y44" s="52">
        <v>44026</v>
      </c>
      <c r="Z44" s="47" t="s">
        <v>70</v>
      </c>
    </row>
    <row r="45" spans="1:26" s="31" customFormat="1" ht="110.25" customHeight="1" x14ac:dyDescent="0.2">
      <c r="B45" s="54" t="s">
        <v>171</v>
      </c>
      <c r="C45" s="54" t="s">
        <v>309</v>
      </c>
      <c r="D45" s="52">
        <v>43910</v>
      </c>
      <c r="E45" s="47" t="s">
        <v>174</v>
      </c>
      <c r="F45" s="47" t="s">
        <v>232</v>
      </c>
      <c r="G45" s="47" t="s">
        <v>260</v>
      </c>
      <c r="H45" s="47"/>
      <c r="I45" s="47"/>
      <c r="J45" s="47"/>
      <c r="K45" s="47"/>
      <c r="L45" s="47"/>
      <c r="M45" s="47"/>
      <c r="N45" s="48"/>
      <c r="O45" s="49" t="str">
        <f>IF(N45=0," ",IF(M45=0," ",VLOOKUP(N45,'[2]Risk Matrix'!$B$3:$G$8,MATCH(M45,'[2]Risk Matrix'!$B$3:$G$3,0),FALSE)))</f>
        <v xml:space="preserve"> </v>
      </c>
      <c r="P45" s="49"/>
      <c r="Q45" s="47" t="s">
        <v>259</v>
      </c>
      <c r="R45" s="51" t="s">
        <v>258</v>
      </c>
      <c r="S45" s="52"/>
      <c r="T45" s="47" t="s">
        <v>371</v>
      </c>
      <c r="U45" s="47"/>
      <c r="V45" s="48"/>
      <c r="W45" s="49" t="str">
        <f>IF(V45=0," ",IF(U45=0," ",VLOOKUP(V45,'[2]Risk Matrix'!$B$3:$G$8,MATCH(U45,'[2]Risk Matrix'!$B$3:$G$3,0),FALSE)))</f>
        <v xml:space="preserve"> </v>
      </c>
      <c r="X45" s="49"/>
      <c r="Y45" s="52">
        <v>44026</v>
      </c>
      <c r="Z45" s="47" t="s">
        <v>70</v>
      </c>
    </row>
    <row r="46" spans="1:26" s="31" customFormat="1" ht="72" x14ac:dyDescent="0.2">
      <c r="B46" s="54" t="s">
        <v>171</v>
      </c>
      <c r="C46" s="54" t="s">
        <v>310</v>
      </c>
      <c r="D46" s="52">
        <v>42479</v>
      </c>
      <c r="E46" s="47" t="s">
        <v>90</v>
      </c>
      <c r="F46" s="47" t="s">
        <v>42</v>
      </c>
      <c r="G46" s="47" t="s">
        <v>75</v>
      </c>
      <c r="H46" s="47"/>
      <c r="I46" s="47" t="s">
        <v>30</v>
      </c>
      <c r="J46" s="47"/>
      <c r="K46" s="47" t="s">
        <v>89</v>
      </c>
      <c r="L46" s="47" t="s">
        <v>53</v>
      </c>
      <c r="M46" s="47"/>
      <c r="N46" s="48"/>
      <c r="O46" s="49" t="str">
        <f>IF(N46=0," ",IF(M46=0," ",VLOOKUP(N46,'[2]Risk Matrix'!$B$3:$G$8,MATCH(M46,'[2]Risk Matrix'!$B$3:$G$3,0),FALSE)))</f>
        <v xml:space="preserve"> </v>
      </c>
      <c r="P46" s="49"/>
      <c r="Q46" s="47" t="s">
        <v>91</v>
      </c>
      <c r="R46" s="51" t="s">
        <v>59</v>
      </c>
      <c r="S46" s="52">
        <v>44286</v>
      </c>
      <c r="T46" s="47" t="s">
        <v>372</v>
      </c>
      <c r="U46" s="47"/>
      <c r="V46" s="48"/>
      <c r="W46" s="49" t="str">
        <f>IF(V46=0," ",IF(U46=0," ",VLOOKUP(V46,'[2]Risk Matrix'!$B$3:$G$8,MATCH(U46,'[2]Risk Matrix'!$B$3:$G$3,0),FALSE)))</f>
        <v xml:space="preserve"> </v>
      </c>
      <c r="X46" s="49"/>
      <c r="Y46" s="52">
        <v>44026</v>
      </c>
      <c r="Z46" s="47" t="s">
        <v>70</v>
      </c>
    </row>
    <row r="47" spans="1:26" s="31" customFormat="1" ht="72" x14ac:dyDescent="0.2">
      <c r="B47" s="54" t="s">
        <v>171</v>
      </c>
      <c r="C47" s="54" t="s">
        <v>312</v>
      </c>
      <c r="D47" s="52">
        <v>42479</v>
      </c>
      <c r="E47" s="47" t="s">
        <v>90</v>
      </c>
      <c r="F47" s="47" t="s">
        <v>44</v>
      </c>
      <c r="G47" s="47" t="s">
        <v>77</v>
      </c>
      <c r="H47" s="47"/>
      <c r="I47" s="47" t="s">
        <v>31</v>
      </c>
      <c r="J47" s="47"/>
      <c r="K47" s="47" t="s">
        <v>89</v>
      </c>
      <c r="L47" s="47" t="s">
        <v>55</v>
      </c>
      <c r="M47" s="47"/>
      <c r="N47" s="48"/>
      <c r="O47" s="49" t="str">
        <f>IF(N47=0," ",IF(M47=0," ",VLOOKUP(N47,'[2]Risk Matrix'!$B$3:$G$8,MATCH(M47,'[2]Risk Matrix'!$B$3:$G$3,0),FALSE)))</f>
        <v xml:space="preserve"> </v>
      </c>
      <c r="P47" s="49"/>
      <c r="Q47" s="47" t="s">
        <v>67</v>
      </c>
      <c r="R47" s="51" t="s">
        <v>220</v>
      </c>
      <c r="S47" s="52">
        <v>44286</v>
      </c>
      <c r="T47" s="47" t="s">
        <v>373</v>
      </c>
      <c r="U47" s="47"/>
      <c r="V47" s="48"/>
      <c r="W47" s="49" t="str">
        <f>IF(V47=0," ",IF(U47=0," ",VLOOKUP(V47,'[2]Risk Matrix'!$B$3:$G$8,MATCH(U47,'[2]Risk Matrix'!$B$3:$G$3,0),FALSE)))</f>
        <v xml:space="preserve"> </v>
      </c>
      <c r="X47" s="49"/>
      <c r="Y47" s="52">
        <v>44026</v>
      </c>
      <c r="Z47" s="47" t="s">
        <v>70</v>
      </c>
    </row>
    <row r="48" spans="1:26" s="31" customFormat="1" ht="84" x14ac:dyDescent="0.2">
      <c r="B48" s="54" t="s">
        <v>171</v>
      </c>
      <c r="C48" s="54" t="s">
        <v>313</v>
      </c>
      <c r="D48" s="52">
        <v>42479</v>
      </c>
      <c r="E48" s="47" t="s">
        <v>90</v>
      </c>
      <c r="F48" s="47" t="s">
        <v>45</v>
      </c>
      <c r="G48" s="47" t="s">
        <v>78</v>
      </c>
      <c r="H48" s="47"/>
      <c r="I48" s="47" t="s">
        <v>30</v>
      </c>
      <c r="J48" s="47"/>
      <c r="K48" s="47" t="s">
        <v>89</v>
      </c>
      <c r="L48" s="47" t="s">
        <v>93</v>
      </c>
      <c r="M48" s="47"/>
      <c r="N48" s="48"/>
      <c r="O48" s="49" t="str">
        <f>IF(N48=0," ",IF(M48=0," ",VLOOKUP(N48,'[2]Risk Matrix'!$B$3:$G$8,MATCH(M48,'[2]Risk Matrix'!$B$3:$G$3,0),FALSE)))</f>
        <v xml:space="preserve"> </v>
      </c>
      <c r="P48" s="49"/>
      <c r="Q48" s="47" t="s">
        <v>147</v>
      </c>
      <c r="R48" s="51" t="s">
        <v>135</v>
      </c>
      <c r="S48" s="52">
        <v>44286</v>
      </c>
      <c r="T48" s="47" t="s">
        <v>374</v>
      </c>
      <c r="U48" s="47"/>
      <c r="V48" s="48"/>
      <c r="W48" s="49" t="str">
        <f>IF(V48=0," ",IF(U48=0," ",VLOOKUP(V48,'[2]Risk Matrix'!$B$3:$G$8,MATCH(U48,'[2]Risk Matrix'!$B$3:$G$3,0),FALSE)))</f>
        <v xml:space="preserve"> </v>
      </c>
      <c r="X48" s="49"/>
      <c r="Y48" s="52">
        <v>44026</v>
      </c>
      <c r="Z48" s="47" t="s">
        <v>70</v>
      </c>
    </row>
    <row r="49" spans="2:26" s="31" customFormat="1" ht="72" x14ac:dyDescent="0.2">
      <c r="B49" s="54" t="s">
        <v>171</v>
      </c>
      <c r="C49" s="54" t="s">
        <v>314</v>
      </c>
      <c r="D49" s="52">
        <v>42479</v>
      </c>
      <c r="E49" s="47" t="s">
        <v>90</v>
      </c>
      <c r="F49" s="47" t="s">
        <v>47</v>
      </c>
      <c r="G49" s="47" t="s">
        <v>79</v>
      </c>
      <c r="H49" s="47"/>
      <c r="I49" s="47" t="s">
        <v>32</v>
      </c>
      <c r="J49" s="47"/>
      <c r="K49" s="47" t="s">
        <v>89</v>
      </c>
      <c r="L49" s="47" t="s">
        <v>56</v>
      </c>
      <c r="M49" s="47"/>
      <c r="N49" s="48"/>
      <c r="O49" s="49" t="str">
        <f>IF(N49=0," ",IF(M49=0," ",VLOOKUP(N49,'[2]Risk Matrix'!$B$3:$G$8,MATCH(M49,'[2]Risk Matrix'!$B$3:$G$3,0),FALSE)))</f>
        <v xml:space="preserve"> </v>
      </c>
      <c r="P49" s="49"/>
      <c r="Q49" s="47" t="s">
        <v>68</v>
      </c>
      <c r="R49" s="51" t="s">
        <v>135</v>
      </c>
      <c r="S49" s="52">
        <v>44286</v>
      </c>
      <c r="T49" s="47" t="s">
        <v>375</v>
      </c>
      <c r="U49" s="47"/>
      <c r="V49" s="48"/>
      <c r="W49" s="49" t="str">
        <f>IF(V49=0," ",IF(U49=0," ",VLOOKUP(V49,'[2]Risk Matrix'!$B$3:$G$8,MATCH(U49,'[2]Risk Matrix'!$B$3:$G$3,0),FALSE)))</f>
        <v xml:space="preserve"> </v>
      </c>
      <c r="X49" s="49"/>
      <c r="Y49" s="52">
        <v>44026</v>
      </c>
      <c r="Z49" s="47" t="s">
        <v>70</v>
      </c>
    </row>
    <row r="50" spans="2:26" s="31" customFormat="1" ht="120" x14ac:dyDescent="0.2">
      <c r="B50" s="54" t="s">
        <v>171</v>
      </c>
      <c r="C50" s="54" t="s">
        <v>315</v>
      </c>
      <c r="D50" s="52">
        <v>42479</v>
      </c>
      <c r="E50" s="47" t="s">
        <v>90</v>
      </c>
      <c r="F50" s="47" t="s">
        <v>48</v>
      </c>
      <c r="G50" s="47" t="s">
        <v>80</v>
      </c>
      <c r="H50" s="47"/>
      <c r="I50" s="47" t="s">
        <v>51</v>
      </c>
      <c r="J50" s="47"/>
      <c r="K50" s="47" t="s">
        <v>89</v>
      </c>
      <c r="L50" s="47" t="s">
        <v>53</v>
      </c>
      <c r="M50" s="47"/>
      <c r="N50" s="48"/>
      <c r="O50" s="49" t="str">
        <f>IF(N50=0," ",IF(M50=0," ",VLOOKUP(N50,'[2]Risk Matrix'!$B$3:$G$8,MATCH(M50,'[2]Risk Matrix'!$B$3:$G$3,0),FALSE)))</f>
        <v xml:space="preserve"> </v>
      </c>
      <c r="P50" s="49"/>
      <c r="Q50" s="47" t="s">
        <v>91</v>
      </c>
      <c r="R50" s="51" t="s">
        <v>59</v>
      </c>
      <c r="S50" s="52">
        <v>44286</v>
      </c>
      <c r="T50" s="47" t="s">
        <v>376</v>
      </c>
      <c r="U50" s="47"/>
      <c r="V50" s="48"/>
      <c r="W50" s="49" t="str">
        <f>IF(V50=0," ",IF(U50=0," ",VLOOKUP(V50,'[2]Risk Matrix'!$B$3:$G$8,MATCH(U50,'[2]Risk Matrix'!$B$3:$G$3,0),FALSE)))</f>
        <v xml:space="preserve"> </v>
      </c>
      <c r="X50" s="49"/>
      <c r="Y50" s="52">
        <v>44026</v>
      </c>
      <c r="Z50" s="47" t="s">
        <v>70</v>
      </c>
    </row>
    <row r="51" spans="2:26" s="31" customFormat="1" ht="144" x14ac:dyDescent="0.2">
      <c r="B51" s="54" t="s">
        <v>171</v>
      </c>
      <c r="C51" s="54" t="s">
        <v>316</v>
      </c>
      <c r="D51" s="52">
        <v>42479</v>
      </c>
      <c r="E51" s="47" t="s">
        <v>90</v>
      </c>
      <c r="F51" s="47" t="s">
        <v>49</v>
      </c>
      <c r="G51" s="47" t="s">
        <v>81</v>
      </c>
      <c r="H51" s="47"/>
      <c r="I51" s="47" t="s">
        <v>51</v>
      </c>
      <c r="J51" s="47"/>
      <c r="K51" s="47" t="s">
        <v>89</v>
      </c>
      <c r="L51" s="47" t="s">
        <v>65</v>
      </c>
      <c r="M51" s="47"/>
      <c r="N51" s="48"/>
      <c r="O51" s="49" t="str">
        <f>IF(N51=0," ",IF(M51=0," ",VLOOKUP(N51,'[2]Risk Matrix'!$B$3:$G$8,MATCH(M51,'[2]Risk Matrix'!$B$3:$G$3,0),FALSE)))</f>
        <v xml:space="preserve"> </v>
      </c>
      <c r="P51" s="49"/>
      <c r="Q51" s="47" t="s">
        <v>94</v>
      </c>
      <c r="R51" s="51" t="s">
        <v>135</v>
      </c>
      <c r="S51" s="52">
        <v>44286</v>
      </c>
      <c r="T51" s="47" t="s">
        <v>336</v>
      </c>
      <c r="U51" s="47"/>
      <c r="V51" s="48"/>
      <c r="W51" s="49" t="str">
        <f>IF(V51=0," ",IF(U51=0," ",VLOOKUP(V51,'[2]Risk Matrix'!$B$3:$G$8,MATCH(U51,'[2]Risk Matrix'!$B$3:$G$3,0),FALSE)))</f>
        <v xml:space="preserve"> </v>
      </c>
      <c r="X51" s="49"/>
      <c r="Y51" s="52">
        <v>44026</v>
      </c>
      <c r="Z51" s="47" t="s">
        <v>70</v>
      </c>
    </row>
    <row r="52" spans="2:26" s="31" customFormat="1" ht="108" x14ac:dyDescent="0.2">
      <c r="B52" s="54" t="s">
        <v>171</v>
      </c>
      <c r="C52" s="54" t="s">
        <v>318</v>
      </c>
      <c r="D52" s="52">
        <v>43235</v>
      </c>
      <c r="E52" s="47" t="s">
        <v>90</v>
      </c>
      <c r="F52" s="62" t="s">
        <v>62</v>
      </c>
      <c r="G52" s="47" t="s">
        <v>222</v>
      </c>
      <c r="H52" s="47"/>
      <c r="I52" s="47" t="s">
        <v>32</v>
      </c>
      <c r="J52" s="47"/>
      <c r="K52" s="47" t="s">
        <v>89</v>
      </c>
      <c r="L52" s="47" t="s">
        <v>100</v>
      </c>
      <c r="M52" s="47"/>
      <c r="N52" s="48"/>
      <c r="O52" s="49" t="str">
        <f>IF(N52=0," ",IF(M52=0," ",VLOOKUP(N52,'[2]Risk Matrix'!$B$3:$G$8,MATCH(M52,'[2]Risk Matrix'!$B$3:$G$3,0),FALSE)))</f>
        <v xml:space="preserve"> </v>
      </c>
      <c r="P52" s="49"/>
      <c r="Q52" s="47" t="s">
        <v>101</v>
      </c>
      <c r="R52" s="51" t="s">
        <v>64</v>
      </c>
      <c r="S52" s="52">
        <v>43585</v>
      </c>
      <c r="T52" s="47" t="s">
        <v>377</v>
      </c>
      <c r="U52" s="47"/>
      <c r="V52" s="48"/>
      <c r="W52" s="49" t="str">
        <f>IF(V52=0," ",IF(U52=0," ",VLOOKUP(V52,'[2]Risk Matrix'!$B$3:$G$8,MATCH(U52,'[2]Risk Matrix'!$B$3:$G$3,0),FALSE)))</f>
        <v xml:space="preserve"> </v>
      </c>
      <c r="X52" s="49"/>
      <c r="Y52" s="52">
        <v>44026</v>
      </c>
      <c r="Z52" s="47" t="s">
        <v>70</v>
      </c>
    </row>
    <row r="53" spans="2:26" s="31" customFormat="1" ht="192" x14ac:dyDescent="0.2">
      <c r="B53" s="54" t="s">
        <v>319</v>
      </c>
      <c r="C53" s="54" t="s">
        <v>319</v>
      </c>
      <c r="D53" s="52">
        <v>43235</v>
      </c>
      <c r="E53" s="47" t="s">
        <v>90</v>
      </c>
      <c r="F53" s="62" t="s">
        <v>44</v>
      </c>
      <c r="G53" s="47" t="s">
        <v>86</v>
      </c>
      <c r="H53" s="47"/>
      <c r="I53" s="47" t="s">
        <v>31</v>
      </c>
      <c r="J53" s="47"/>
      <c r="K53" s="47" t="s">
        <v>89</v>
      </c>
      <c r="L53" s="47" t="s">
        <v>53</v>
      </c>
      <c r="M53" s="47"/>
      <c r="N53" s="48"/>
      <c r="O53" s="49" t="str">
        <f>IF(N53=0," ",IF(M53=0," ",VLOOKUP(N53,'[2]Risk Matrix'!$B$3:$G$8,MATCH(M53,'[2]Risk Matrix'!$B$3:$G$3,0),FALSE)))</f>
        <v xml:space="preserve"> </v>
      </c>
      <c r="P53" s="49"/>
      <c r="Q53" s="47" t="s">
        <v>104</v>
      </c>
      <c r="R53" s="51" t="s">
        <v>61</v>
      </c>
      <c r="S53" s="52">
        <v>43555</v>
      </c>
      <c r="T53" s="47" t="s">
        <v>351</v>
      </c>
      <c r="U53" s="47"/>
      <c r="V53" s="48"/>
      <c r="W53" s="49" t="str">
        <f>IF(V53=0," ",IF(U53=0," ",VLOOKUP(V53,'[2]Risk Matrix'!$B$3:$G$8,MATCH(U53,'[2]Risk Matrix'!$B$3:$G$3,0),FALSE)))</f>
        <v xml:space="preserve"> </v>
      </c>
      <c r="X53" s="49"/>
      <c r="Y53" s="52">
        <v>44026</v>
      </c>
      <c r="Z53" s="47" t="s">
        <v>70</v>
      </c>
    </row>
    <row r="54" spans="2:26" s="31" customFormat="1" ht="96" x14ac:dyDescent="0.2">
      <c r="B54" s="54" t="s">
        <v>171</v>
      </c>
      <c r="C54" s="54" t="s">
        <v>320</v>
      </c>
      <c r="D54" s="52">
        <v>43235</v>
      </c>
      <c r="E54" s="47" t="s">
        <v>90</v>
      </c>
      <c r="F54" s="62" t="s">
        <v>43</v>
      </c>
      <c r="G54" s="47" t="s">
        <v>87</v>
      </c>
      <c r="H54" s="47"/>
      <c r="I54" s="47" t="s">
        <v>30</v>
      </c>
      <c r="J54" s="47"/>
      <c r="K54" s="47" t="s">
        <v>89</v>
      </c>
      <c r="L54" s="47" t="s">
        <v>102</v>
      </c>
      <c r="M54" s="47"/>
      <c r="N54" s="48"/>
      <c r="O54" s="49" t="str">
        <f>IF(N54=0," ",IF(M54=0," ",VLOOKUP(N54,'[2]Risk Matrix'!$B$3:$G$8,MATCH(M54,'[2]Risk Matrix'!$B$3:$G$3,0),FALSE)))</f>
        <v xml:space="preserve"> </v>
      </c>
      <c r="P54" s="49"/>
      <c r="Q54" s="47" t="s">
        <v>103</v>
      </c>
      <c r="R54" s="51" t="s">
        <v>135</v>
      </c>
      <c r="S54" s="52">
        <v>44286</v>
      </c>
      <c r="T54" s="47" t="s">
        <v>337</v>
      </c>
      <c r="U54" s="47"/>
      <c r="V54" s="48"/>
      <c r="W54" s="49" t="str">
        <f>IF(V54=0," ",IF(U54=0," ",VLOOKUP(V54,'[2]Risk Matrix'!$B$3:$G$8,MATCH(U54,'[2]Risk Matrix'!$B$3:$G$3,0),FALSE)))</f>
        <v xml:space="preserve"> </v>
      </c>
      <c r="X54" s="49"/>
      <c r="Y54" s="52">
        <v>44026</v>
      </c>
      <c r="Z54" s="47" t="s">
        <v>70</v>
      </c>
    </row>
    <row r="55" spans="2:26" s="31" customFormat="1" ht="102" hidden="1" customHeight="1" x14ac:dyDescent="0.2">
      <c r="B55" s="54">
        <v>10</v>
      </c>
      <c r="C55" s="54">
        <v>10</v>
      </c>
      <c r="D55" s="52">
        <v>42479</v>
      </c>
      <c r="E55" s="47" t="s">
        <v>90</v>
      </c>
      <c r="F55" s="47" t="s">
        <v>50</v>
      </c>
      <c r="G55" s="47" t="s">
        <v>82</v>
      </c>
      <c r="H55" s="47"/>
      <c r="I55" s="47" t="s">
        <v>52</v>
      </c>
      <c r="J55" s="47"/>
      <c r="K55" s="47" t="s">
        <v>89</v>
      </c>
      <c r="L55" s="47" t="s">
        <v>57</v>
      </c>
      <c r="M55" s="47"/>
      <c r="N55" s="48"/>
      <c r="O55" s="49" t="str">
        <f>IF(N55=0," ",IF(M55=0," ",VLOOKUP(N55,'[2]Risk Matrix'!$B$3:$G$8,MATCH(M55,'[2]Risk Matrix'!$B$3:$G$3,0),FALSE)))</f>
        <v xml:space="preserve"> </v>
      </c>
      <c r="P55" s="49"/>
      <c r="Q55" s="47" t="s">
        <v>60</v>
      </c>
      <c r="R55" s="51" t="s">
        <v>61</v>
      </c>
      <c r="S55" s="52">
        <v>43235</v>
      </c>
      <c r="T55" s="47" t="s">
        <v>95</v>
      </c>
      <c r="U55" s="47"/>
      <c r="V55" s="48"/>
      <c r="W55" s="49" t="str">
        <f>IF(V55=0," ",IF(U55=0," ",VLOOKUP(V55,'[2]Risk Matrix'!$B$3:$G$8,MATCH(U55,'[2]Risk Matrix'!$B$3:$G$3,0),FALSE)))</f>
        <v xml:space="preserve"> </v>
      </c>
      <c r="X55" s="49"/>
      <c r="Y55" s="52">
        <v>44026</v>
      </c>
      <c r="Z55" s="47" t="s">
        <v>70</v>
      </c>
    </row>
    <row r="56" spans="2:26" s="31" customFormat="1" ht="121.5" hidden="1" customHeight="1" x14ac:dyDescent="0.2">
      <c r="B56" s="54">
        <v>11</v>
      </c>
      <c r="C56" s="54">
        <v>11</v>
      </c>
      <c r="D56" s="52">
        <v>42514</v>
      </c>
      <c r="E56" s="47" t="s">
        <v>90</v>
      </c>
      <c r="F56" s="47" t="s">
        <v>62</v>
      </c>
      <c r="G56" s="47" t="s">
        <v>83</v>
      </c>
      <c r="H56" s="47"/>
      <c r="I56" s="47" t="s">
        <v>32</v>
      </c>
      <c r="J56" s="47"/>
      <c r="K56" s="47" t="s">
        <v>89</v>
      </c>
      <c r="L56" s="47" t="s">
        <v>63</v>
      </c>
      <c r="M56" s="47"/>
      <c r="N56" s="48"/>
      <c r="O56" s="49" t="str">
        <f>IF(N56=0," ",IF(M56=0," ",VLOOKUP(N56,'[2]Risk Matrix'!$B$3:$G$8,MATCH(M56,'[2]Risk Matrix'!$B$3:$G$3,0),FALSE)))</f>
        <v xml:space="preserve"> </v>
      </c>
      <c r="P56" s="49"/>
      <c r="Q56" s="47" t="s">
        <v>66</v>
      </c>
      <c r="R56" s="51" t="s">
        <v>64</v>
      </c>
      <c r="S56" s="52">
        <v>42863</v>
      </c>
      <c r="T56" s="47" t="s">
        <v>96</v>
      </c>
      <c r="U56" s="47"/>
      <c r="V56" s="48"/>
      <c r="W56" s="49" t="str">
        <f>IF(V56=0," ",IF(U56=0," ",VLOOKUP(V56,'[2]Risk Matrix'!$B$3:$G$8,MATCH(U56,'[2]Risk Matrix'!$B$3:$G$3,0),FALSE)))</f>
        <v xml:space="preserve"> </v>
      </c>
      <c r="X56" s="49"/>
      <c r="Y56" s="52">
        <v>44026</v>
      </c>
      <c r="Z56" s="47" t="s">
        <v>70</v>
      </c>
    </row>
    <row r="57" spans="2:26" s="31" customFormat="1" ht="150" hidden="1" customHeight="1" x14ac:dyDescent="0.2">
      <c r="B57" s="54">
        <v>12</v>
      </c>
      <c r="C57" s="54">
        <v>12</v>
      </c>
      <c r="D57" s="52">
        <v>42877</v>
      </c>
      <c r="E57" s="47" t="s">
        <v>90</v>
      </c>
      <c r="F57" s="62" t="s">
        <v>62</v>
      </c>
      <c r="G57" s="47" t="s">
        <v>84</v>
      </c>
      <c r="H57" s="47"/>
      <c r="I57" s="47" t="s">
        <v>32</v>
      </c>
      <c r="J57" s="47"/>
      <c r="K57" s="47" t="s">
        <v>89</v>
      </c>
      <c r="L57" s="47" t="s">
        <v>69</v>
      </c>
      <c r="M57" s="47"/>
      <c r="N57" s="48"/>
      <c r="O57" s="49" t="str">
        <f>IF(N57=0," ",IF(M57=0," ",VLOOKUP(N57,'[2]Risk Matrix'!$B$3:$G$8,MATCH(M57,'[2]Risk Matrix'!$B$3:$G$3,0),FALSE)))</f>
        <v xml:space="preserve"> </v>
      </c>
      <c r="P57" s="49"/>
      <c r="Q57" s="47" t="s">
        <v>72</v>
      </c>
      <c r="R57" s="51" t="s">
        <v>64</v>
      </c>
      <c r="S57" s="52">
        <v>43220</v>
      </c>
      <c r="T57" s="47" t="s">
        <v>97</v>
      </c>
      <c r="U57" s="47"/>
      <c r="V57" s="48"/>
      <c r="W57" s="49" t="str">
        <f>IF(V57=0," ",IF(U57=0," ",VLOOKUP(V57,'[2]Risk Matrix'!$B$3:$G$8,MATCH(U57,'[2]Risk Matrix'!$B$3:$G$3,0),FALSE)))</f>
        <v xml:space="preserve"> </v>
      </c>
      <c r="X57" s="49"/>
      <c r="Y57" s="52">
        <v>44026</v>
      </c>
      <c r="Z57" s="47" t="s">
        <v>70</v>
      </c>
    </row>
    <row r="58" spans="2:26" s="31" customFormat="1" ht="72" x14ac:dyDescent="0.2">
      <c r="B58" s="54" t="s">
        <v>171</v>
      </c>
      <c r="C58" s="54" t="s">
        <v>321</v>
      </c>
      <c r="D58" s="52">
        <v>43306</v>
      </c>
      <c r="E58" s="47" t="s">
        <v>90</v>
      </c>
      <c r="F58" s="62" t="s">
        <v>49</v>
      </c>
      <c r="G58" s="47" t="s">
        <v>88</v>
      </c>
      <c r="H58" s="47"/>
      <c r="I58" s="47" t="s">
        <v>30</v>
      </c>
      <c r="J58" s="47"/>
      <c r="K58" s="47" t="s">
        <v>89</v>
      </c>
      <c r="L58" s="47" t="s">
        <v>105</v>
      </c>
      <c r="M58" s="47"/>
      <c r="N58" s="48"/>
      <c r="O58" s="49" t="str">
        <f>IF(N58=0," ",IF(M58=0," ",VLOOKUP(N58,'[2]Risk Matrix'!$B$3:$G$8,MATCH(M58,'[2]Risk Matrix'!$B$3:$G$3,0),FALSE)))</f>
        <v xml:space="preserve"> </v>
      </c>
      <c r="P58" s="49"/>
      <c r="Q58" s="47" t="s">
        <v>338</v>
      </c>
      <c r="R58" s="51" t="s">
        <v>135</v>
      </c>
      <c r="S58" s="52">
        <v>43555</v>
      </c>
      <c r="T58" s="47" t="s">
        <v>339</v>
      </c>
      <c r="U58" s="47"/>
      <c r="V58" s="48"/>
      <c r="W58" s="49" t="str">
        <f>IF(V58=0," ",IF(U58=0," ",VLOOKUP(V58,'[2]Risk Matrix'!$B$3:$G$8,MATCH(U58,'[2]Risk Matrix'!$B$3:$G$3,0),FALSE)))</f>
        <v xml:space="preserve"> </v>
      </c>
      <c r="X58" s="49"/>
      <c r="Y58" s="52">
        <v>44026</v>
      </c>
      <c r="Z58" s="47" t="s">
        <v>70</v>
      </c>
    </row>
    <row r="59" spans="2:26" s="31" customFormat="1" ht="108" x14ac:dyDescent="0.2">
      <c r="B59" s="54" t="s">
        <v>171</v>
      </c>
      <c r="C59" s="54" t="s">
        <v>322</v>
      </c>
      <c r="D59" s="52">
        <v>43697</v>
      </c>
      <c r="E59" s="47" t="s">
        <v>90</v>
      </c>
      <c r="F59" s="62" t="s">
        <v>198</v>
      </c>
      <c r="G59" s="47" t="s">
        <v>199</v>
      </c>
      <c r="H59" s="47"/>
      <c r="I59" s="47" t="s">
        <v>200</v>
      </c>
      <c r="J59" s="47"/>
      <c r="K59" s="47" t="s">
        <v>89</v>
      </c>
      <c r="L59" s="47" t="s">
        <v>201</v>
      </c>
      <c r="M59" s="47"/>
      <c r="N59" s="48"/>
      <c r="O59" s="49" t="str">
        <f>IF(N59=0," ",IF(M59=0," ",VLOOKUP(N59,'[2]Risk Matrix'!$B$3:$G$8,MATCH(M59,'[2]Risk Matrix'!$B$3:$G$3,0),FALSE)))</f>
        <v xml:space="preserve"> </v>
      </c>
      <c r="P59" s="49"/>
      <c r="Q59" s="47" t="s">
        <v>204</v>
      </c>
      <c r="R59" s="51" t="s">
        <v>205</v>
      </c>
      <c r="S59" s="52">
        <v>43799</v>
      </c>
      <c r="T59" s="47" t="s">
        <v>378</v>
      </c>
      <c r="U59" s="47"/>
      <c r="V59" s="48"/>
      <c r="W59" s="49" t="str">
        <f>IF(V59=0," ",IF(U59=0," ",VLOOKUP(V59,'[2]Risk Matrix'!$B$3:$G$8,MATCH(U59,'[2]Risk Matrix'!$B$3:$G$3,0),FALSE)))</f>
        <v xml:space="preserve"> </v>
      </c>
      <c r="X59" s="49"/>
      <c r="Y59" s="52">
        <v>44026</v>
      </c>
      <c r="Z59" s="47" t="s">
        <v>70</v>
      </c>
    </row>
    <row r="60" spans="2:26" s="31" customFormat="1" ht="72" x14ac:dyDescent="0.2">
      <c r="B60" s="54" t="s">
        <v>335</v>
      </c>
      <c r="C60" s="54" t="s">
        <v>323</v>
      </c>
      <c r="D60" s="52">
        <v>43811</v>
      </c>
      <c r="E60" s="47" t="s">
        <v>233</v>
      </c>
      <c r="F60" s="47" t="s">
        <v>232</v>
      </c>
      <c r="G60" s="47" t="s">
        <v>243</v>
      </c>
      <c r="H60" s="47"/>
      <c r="I60" s="47"/>
      <c r="J60" s="47"/>
      <c r="K60" s="47"/>
      <c r="L60" s="47" t="s">
        <v>236</v>
      </c>
      <c r="M60" s="47"/>
      <c r="N60" s="48"/>
      <c r="O60" s="49" t="str">
        <f>IF(N60=0," ",IF(M60=0," ",VLOOKUP(N60,'[2]Risk Matrix'!$B$3:$G$8,MATCH(M60,'[2]Risk Matrix'!$B$3:$G$3,0),FALSE)))</f>
        <v xml:space="preserve"> </v>
      </c>
      <c r="P60" s="49"/>
      <c r="Q60" s="47" t="s">
        <v>234</v>
      </c>
      <c r="R60" s="51" t="s">
        <v>235</v>
      </c>
      <c r="S60" s="52">
        <v>44774</v>
      </c>
      <c r="T60" s="47" t="s">
        <v>379</v>
      </c>
      <c r="U60" s="47"/>
      <c r="V60" s="48"/>
      <c r="W60" s="49" t="str">
        <f>IF(V60=0," ",IF(U60=0," ",VLOOKUP(V60,'[2]Risk Matrix'!$B$3:$G$8,MATCH(U60,'[2]Risk Matrix'!$B$3:$G$3,0),FALSE)))</f>
        <v xml:space="preserve"> </v>
      </c>
      <c r="X60" s="49"/>
      <c r="Y60" s="52">
        <v>44026</v>
      </c>
      <c r="Z60" s="47" t="s">
        <v>70</v>
      </c>
    </row>
    <row r="61" spans="2:26" s="31" customFormat="1" ht="120" x14ac:dyDescent="0.2">
      <c r="B61" s="54" t="s">
        <v>171</v>
      </c>
      <c r="C61" s="54" t="s">
        <v>324</v>
      </c>
      <c r="D61" s="52">
        <v>42479</v>
      </c>
      <c r="E61" s="47" t="s">
        <v>90</v>
      </c>
      <c r="F61" s="47" t="s">
        <v>43</v>
      </c>
      <c r="G61" s="47" t="s">
        <v>76</v>
      </c>
      <c r="H61" s="47"/>
      <c r="I61" s="47" t="s">
        <v>30</v>
      </c>
      <c r="J61" s="47"/>
      <c r="K61" s="47" t="s">
        <v>89</v>
      </c>
      <c r="L61" s="47" t="s">
        <v>53</v>
      </c>
      <c r="M61" s="47"/>
      <c r="N61" s="48"/>
      <c r="O61" s="49" t="str">
        <f>IF(N61=0," ",IF(M61=0," ",VLOOKUP(N61,'[2]Risk Matrix'!$B$3:$G$8,MATCH(M61,'[2]Risk Matrix'!$B$3:$G$3,0),FALSE)))</f>
        <v xml:space="preserve"> </v>
      </c>
      <c r="P61" s="49"/>
      <c r="Q61" s="47" t="s">
        <v>92</v>
      </c>
      <c r="R61" s="51" t="s">
        <v>59</v>
      </c>
      <c r="S61" s="52">
        <v>44286</v>
      </c>
      <c r="T61" s="47" t="s">
        <v>380</v>
      </c>
      <c r="U61" s="47"/>
      <c r="V61" s="48"/>
      <c r="W61" s="49" t="str">
        <f>IF(V61=0," ",IF(U61=0," ",VLOOKUP(V61,'[2]Risk Matrix'!$B$3:$G$8,MATCH(U61,'[2]Risk Matrix'!$B$3:$G$3,0),FALSE)))</f>
        <v xml:space="preserve"> </v>
      </c>
      <c r="X61" s="49"/>
      <c r="Y61" s="52">
        <v>44026</v>
      </c>
      <c r="Z61" s="47" t="s">
        <v>70</v>
      </c>
    </row>
    <row r="62" spans="2:26" s="31" customFormat="1" ht="72" x14ac:dyDescent="0.2">
      <c r="B62" s="54" t="s">
        <v>171</v>
      </c>
      <c r="C62" s="54" t="s">
        <v>317</v>
      </c>
      <c r="D62" s="52">
        <v>43235</v>
      </c>
      <c r="E62" s="47" t="s">
        <v>90</v>
      </c>
      <c r="F62" s="62" t="s">
        <v>50</v>
      </c>
      <c r="G62" s="47" t="s">
        <v>85</v>
      </c>
      <c r="H62" s="47"/>
      <c r="I62" s="47" t="s">
        <v>32</v>
      </c>
      <c r="J62" s="47"/>
      <c r="K62" s="47" t="s">
        <v>89</v>
      </c>
      <c r="L62" s="47" t="s">
        <v>98</v>
      </c>
      <c r="M62" s="47"/>
      <c r="N62" s="48"/>
      <c r="O62" s="49" t="str">
        <f>IF(N62=0," ",IF(M62=0," ",VLOOKUP(N62,'[2]Risk Matrix'!$B$3:$G$8,MATCH(M62,'[2]Risk Matrix'!$B$3:$G$3,0),FALSE)))</f>
        <v xml:space="preserve"> </v>
      </c>
      <c r="P62" s="49"/>
      <c r="Q62" s="47" t="s">
        <v>99</v>
      </c>
      <c r="R62" s="47" t="s">
        <v>61</v>
      </c>
      <c r="S62" s="52">
        <v>44286</v>
      </c>
      <c r="T62" s="47" t="s">
        <v>381</v>
      </c>
      <c r="U62" s="47"/>
      <c r="V62" s="48"/>
      <c r="W62" s="49" t="str">
        <f>IF(V62=0," ",IF(U62=0," ",VLOOKUP(V62,'[2]Risk Matrix'!$B$3:$G$8,MATCH(U62,'[2]Risk Matrix'!$B$3:$G$3,0),FALSE)))</f>
        <v xml:space="preserve"> </v>
      </c>
      <c r="X62" s="49"/>
      <c r="Y62" s="52">
        <v>44026</v>
      </c>
      <c r="Z62" s="47" t="s">
        <v>70</v>
      </c>
    </row>
    <row r="63" spans="2:26" s="126" customFormat="1" ht="108" x14ac:dyDescent="0.2">
      <c r="B63" s="54" t="s">
        <v>171</v>
      </c>
      <c r="C63" s="54" t="s">
        <v>307</v>
      </c>
      <c r="D63" s="52">
        <v>43697</v>
      </c>
      <c r="E63" s="47" t="s">
        <v>90</v>
      </c>
      <c r="F63" s="62" t="s">
        <v>142</v>
      </c>
      <c r="G63" s="47" t="s">
        <v>417</v>
      </c>
      <c r="H63" s="47" t="s">
        <v>416</v>
      </c>
      <c r="I63" s="47" t="s">
        <v>224</v>
      </c>
      <c r="J63" s="47" t="s">
        <v>235</v>
      </c>
      <c r="K63" s="47" t="s">
        <v>382</v>
      </c>
      <c r="L63" s="47" t="s">
        <v>203</v>
      </c>
      <c r="M63" s="47"/>
      <c r="N63" s="48"/>
      <c r="O63" s="49" t="str">
        <f>IF(N63=0," ",IF(M63=0," ",VLOOKUP(N63,'[2]Risk Matrix'!$B$3:$G$8,MATCH(M63,'[2]Risk Matrix'!$B$3:$G$3,0),FALSE)))</f>
        <v xml:space="preserve"> </v>
      </c>
      <c r="P63" s="49"/>
      <c r="Q63" s="47" t="s">
        <v>341</v>
      </c>
      <c r="R63" s="51" t="s">
        <v>205</v>
      </c>
      <c r="S63" s="52">
        <v>43799</v>
      </c>
      <c r="T63" s="47" t="s">
        <v>424</v>
      </c>
      <c r="U63" s="47"/>
      <c r="V63" s="48"/>
      <c r="W63" s="49" t="str">
        <f>IF(V63=0," ",IF(U63=0," ",VLOOKUP(V63,'[2]Risk Matrix'!$B$3:$G$8,MATCH(U63,'[2]Risk Matrix'!$B$3:$G$3,0),FALSE)))</f>
        <v xml:space="preserve"> </v>
      </c>
      <c r="X63" s="49"/>
      <c r="Y63" s="52">
        <v>44026</v>
      </c>
      <c r="Z63" s="47" t="s">
        <v>58</v>
      </c>
    </row>
  </sheetData>
  <mergeCells count="4">
    <mergeCell ref="L5:O5"/>
    <mergeCell ref="Q5:W5"/>
    <mergeCell ref="Y5:Z5"/>
    <mergeCell ref="C5:K5"/>
  </mergeCells>
  <phoneticPr fontId="13" type="noConversion"/>
  <conditionalFormatting sqref="W11:X13 O11:P13">
    <cfRule type="cellIs" dxfId="640" priority="649" operator="equal">
      <formula>"Low"</formula>
    </cfRule>
    <cfRule type="cellIs" dxfId="639" priority="650" operator="equal">
      <formula>"Medium"</formula>
    </cfRule>
    <cfRule type="cellIs" dxfId="638" priority="651" operator="equal">
      <formula>"High"</formula>
    </cfRule>
  </conditionalFormatting>
  <conditionalFormatting sqref="P11:P13">
    <cfRule type="cellIs" dxfId="637" priority="643" operator="equal">
      <formula>"Low"</formula>
    </cfRule>
    <cfRule type="cellIs" dxfId="636" priority="644" operator="equal">
      <formula>"Medium"</formula>
    </cfRule>
    <cfRule type="cellIs" dxfId="635" priority="645" operator="equal">
      <formula>"High"</formula>
    </cfRule>
  </conditionalFormatting>
  <conditionalFormatting sqref="P11:P13">
    <cfRule type="cellIs" dxfId="634" priority="646" operator="equal">
      <formula>"Low"</formula>
    </cfRule>
    <cfRule type="cellIs" dxfId="633" priority="647" operator="equal">
      <formula>"Medium"</formula>
    </cfRule>
    <cfRule type="cellIs" dxfId="632" priority="648" operator="equal">
      <formula>"High"</formula>
    </cfRule>
  </conditionalFormatting>
  <conditionalFormatting sqref="X11:X13">
    <cfRule type="cellIs" dxfId="631" priority="637" operator="equal">
      <formula>"Low"</formula>
    </cfRule>
    <cfRule type="cellIs" dxfId="630" priority="638" operator="equal">
      <formula>"Medium"</formula>
    </cfRule>
    <cfRule type="cellIs" dxfId="629" priority="639" operator="equal">
      <formula>"High"</formula>
    </cfRule>
  </conditionalFormatting>
  <conditionalFormatting sqref="X11:X13">
    <cfRule type="cellIs" dxfId="628" priority="640" operator="equal">
      <formula>"Low"</formula>
    </cfRule>
    <cfRule type="cellIs" dxfId="627" priority="641" operator="equal">
      <formula>"Medium"</formula>
    </cfRule>
    <cfRule type="cellIs" dxfId="626" priority="642" operator="equal">
      <formula>"High"</formula>
    </cfRule>
  </conditionalFormatting>
  <conditionalFormatting sqref="W15">
    <cfRule type="cellIs" dxfId="625" priority="610" operator="equal">
      <formula>"Low"</formula>
    </cfRule>
    <cfRule type="cellIs" dxfId="624" priority="611" operator="equal">
      <formula>"Medium"</formula>
    </cfRule>
    <cfRule type="cellIs" dxfId="623" priority="612" operator="equal">
      <formula>"High"</formula>
    </cfRule>
  </conditionalFormatting>
  <conditionalFormatting sqref="O15:P15">
    <cfRule type="cellIs" dxfId="622" priority="631" operator="equal">
      <formula>"Low"</formula>
    </cfRule>
    <cfRule type="cellIs" dxfId="621" priority="632" operator="equal">
      <formula>"Medium"</formula>
    </cfRule>
    <cfRule type="cellIs" dxfId="620" priority="633" operator="equal">
      <formula>"High"</formula>
    </cfRule>
  </conditionalFormatting>
  <conditionalFormatting sqref="P15">
    <cfRule type="cellIs" dxfId="619" priority="634" operator="equal">
      <formula>"Low"</formula>
    </cfRule>
    <cfRule type="cellIs" dxfId="618" priority="635" operator="equal">
      <formula>"Medium"</formula>
    </cfRule>
    <cfRule type="cellIs" dxfId="617" priority="636" operator="equal">
      <formula>"High"</formula>
    </cfRule>
  </conditionalFormatting>
  <conditionalFormatting sqref="X15">
    <cfRule type="cellIs" dxfId="616" priority="625" operator="equal">
      <formula>"Low"</formula>
    </cfRule>
    <cfRule type="cellIs" dxfId="615" priority="626" operator="equal">
      <formula>"Medium"</formula>
    </cfRule>
    <cfRule type="cellIs" dxfId="614" priority="627" operator="equal">
      <formula>"High"</formula>
    </cfRule>
  </conditionalFormatting>
  <conditionalFormatting sqref="X15">
    <cfRule type="cellIs" dxfId="613" priority="628" operator="equal">
      <formula>"Low"</formula>
    </cfRule>
    <cfRule type="cellIs" dxfId="612" priority="629" operator="equal">
      <formula>"Medium"</formula>
    </cfRule>
    <cfRule type="cellIs" dxfId="611" priority="630" operator="equal">
      <formula>"High"</formula>
    </cfRule>
  </conditionalFormatting>
  <conditionalFormatting sqref="P15">
    <cfRule type="cellIs" dxfId="610" priority="619" operator="equal">
      <formula>"Low"</formula>
    </cfRule>
    <cfRule type="cellIs" dxfId="609" priority="620" operator="equal">
      <formula>"Medium"</formula>
    </cfRule>
    <cfRule type="cellIs" dxfId="608" priority="621" operator="equal">
      <formula>"High"</formula>
    </cfRule>
  </conditionalFormatting>
  <conditionalFormatting sqref="P15">
    <cfRule type="cellIs" dxfId="607" priority="622" operator="equal">
      <formula>"Low"</formula>
    </cfRule>
    <cfRule type="cellIs" dxfId="606" priority="623" operator="equal">
      <formula>"Medium"</formula>
    </cfRule>
    <cfRule type="cellIs" dxfId="605" priority="624" operator="equal">
      <formula>"High"</formula>
    </cfRule>
  </conditionalFormatting>
  <conditionalFormatting sqref="X15">
    <cfRule type="cellIs" dxfId="604" priority="613" operator="equal">
      <formula>"Low"</formula>
    </cfRule>
    <cfRule type="cellIs" dxfId="603" priority="614" operator="equal">
      <formula>"Medium"</formula>
    </cfRule>
    <cfRule type="cellIs" dxfId="602" priority="615" operator="equal">
      <formula>"High"</formula>
    </cfRule>
  </conditionalFormatting>
  <conditionalFormatting sqref="X15">
    <cfRule type="cellIs" dxfId="601" priority="616" operator="equal">
      <formula>"Low"</formula>
    </cfRule>
    <cfRule type="cellIs" dxfId="600" priority="617" operator="equal">
      <formula>"Medium"</formula>
    </cfRule>
    <cfRule type="cellIs" dxfId="599" priority="618" operator="equal">
      <formula>"High"</formula>
    </cfRule>
  </conditionalFormatting>
  <conditionalFormatting sqref="W10 O10">
    <cfRule type="cellIs" dxfId="598" priority="607" operator="equal">
      <formula>"Low"</formula>
    </cfRule>
    <cfRule type="cellIs" dxfId="597" priority="608" operator="equal">
      <formula>"Medium"</formula>
    </cfRule>
    <cfRule type="cellIs" dxfId="596" priority="609" operator="equal">
      <formula>"High"</formula>
    </cfRule>
  </conditionalFormatting>
  <conditionalFormatting sqref="P10">
    <cfRule type="cellIs" dxfId="595" priority="601" operator="equal">
      <formula>"Low"</formula>
    </cfRule>
    <cfRule type="cellIs" dxfId="594" priority="602" operator="equal">
      <formula>"Medium"</formula>
    </cfRule>
    <cfRule type="cellIs" dxfId="593" priority="603" operator="equal">
      <formula>"High"</formula>
    </cfRule>
  </conditionalFormatting>
  <conditionalFormatting sqref="P10">
    <cfRule type="cellIs" dxfId="592" priority="604" operator="equal">
      <formula>"Low"</formula>
    </cfRule>
    <cfRule type="cellIs" dxfId="591" priority="605" operator="equal">
      <formula>"Medium"</formula>
    </cfRule>
    <cfRule type="cellIs" dxfId="590" priority="606" operator="equal">
      <formula>"High"</formula>
    </cfRule>
  </conditionalFormatting>
  <conditionalFormatting sqref="X10">
    <cfRule type="cellIs" dxfId="589" priority="595" operator="equal">
      <formula>"Low"</formula>
    </cfRule>
    <cfRule type="cellIs" dxfId="588" priority="596" operator="equal">
      <formula>"Medium"</formula>
    </cfRule>
    <cfRule type="cellIs" dxfId="587" priority="597" operator="equal">
      <formula>"High"</formula>
    </cfRule>
  </conditionalFormatting>
  <conditionalFormatting sqref="X10">
    <cfRule type="cellIs" dxfId="586" priority="598" operator="equal">
      <formula>"Low"</formula>
    </cfRule>
    <cfRule type="cellIs" dxfId="585" priority="599" operator="equal">
      <formula>"Medium"</formula>
    </cfRule>
    <cfRule type="cellIs" dxfId="584" priority="600" operator="equal">
      <formula>"High"</formula>
    </cfRule>
  </conditionalFormatting>
  <conditionalFormatting sqref="W9 O9:P9">
    <cfRule type="cellIs" dxfId="583" priority="589" operator="equal">
      <formula>"Low"</formula>
    </cfRule>
    <cfRule type="cellIs" dxfId="582" priority="590" operator="equal">
      <formula>"Medium"</formula>
    </cfRule>
    <cfRule type="cellIs" dxfId="581" priority="591" operator="equal">
      <formula>"High"</formula>
    </cfRule>
  </conditionalFormatting>
  <conditionalFormatting sqref="P9">
    <cfRule type="cellIs" dxfId="580" priority="592" operator="equal">
      <formula>"Low"</formula>
    </cfRule>
    <cfRule type="cellIs" dxfId="579" priority="593" operator="equal">
      <formula>"Medium"</formula>
    </cfRule>
    <cfRule type="cellIs" dxfId="578" priority="594" operator="equal">
      <formula>"High"</formula>
    </cfRule>
  </conditionalFormatting>
  <conditionalFormatting sqref="X9">
    <cfRule type="cellIs" dxfId="577" priority="583" operator="equal">
      <formula>"Low"</formula>
    </cfRule>
    <cfRule type="cellIs" dxfId="576" priority="584" operator="equal">
      <formula>"Medium"</formula>
    </cfRule>
    <cfRule type="cellIs" dxfId="575" priority="585" operator="equal">
      <formula>"High"</formula>
    </cfRule>
  </conditionalFormatting>
  <conditionalFormatting sqref="X9">
    <cfRule type="cellIs" dxfId="574" priority="586" operator="equal">
      <formula>"Low"</formula>
    </cfRule>
    <cfRule type="cellIs" dxfId="573" priority="587" operator="equal">
      <formula>"Medium"</formula>
    </cfRule>
    <cfRule type="cellIs" dxfId="572" priority="588" operator="equal">
      <formula>"High"</formula>
    </cfRule>
  </conditionalFormatting>
  <conditionalFormatting sqref="O19:P19 O21 W19:X19 W21">
    <cfRule type="cellIs" dxfId="571" priority="571" operator="equal">
      <formula>"Low"</formula>
    </cfRule>
    <cfRule type="cellIs" dxfId="570" priority="572" operator="equal">
      <formula>"Medium"</formula>
    </cfRule>
    <cfRule type="cellIs" dxfId="569" priority="573" operator="equal">
      <formula>"High"</formula>
    </cfRule>
  </conditionalFormatting>
  <conditionalFormatting sqref="O19:P19">
    <cfRule type="cellIs" dxfId="568" priority="574" operator="equal">
      <formula>"Low"</formula>
    </cfRule>
    <cfRule type="cellIs" dxfId="567" priority="575" operator="equal">
      <formula>"Medium"</formula>
    </cfRule>
    <cfRule type="cellIs" dxfId="566" priority="576" operator="equal">
      <formula>"High"</formula>
    </cfRule>
  </conditionalFormatting>
  <conditionalFormatting sqref="O19:P19">
    <cfRule type="cellIs" dxfId="565" priority="568" operator="equal">
      <formula>"Low"</formula>
    </cfRule>
  </conditionalFormatting>
  <conditionalFormatting sqref="O19:P19 O21 W19 W21">
    <cfRule type="cellIs" dxfId="564" priority="569" operator="equal">
      <formula>"Medium"</formula>
    </cfRule>
    <cfRule type="cellIs" dxfId="563" priority="570" operator="equal">
      <formula>"High"</formula>
    </cfRule>
    <cfRule type="cellIs" dxfId="562" priority="577" operator="equal">
      <formula>"Low"</formula>
    </cfRule>
  </conditionalFormatting>
  <conditionalFormatting sqref="X19">
    <cfRule type="cellIs" dxfId="561" priority="565" operator="equal">
      <formula>"Low"</formula>
    </cfRule>
  </conditionalFormatting>
  <conditionalFormatting sqref="X19">
    <cfRule type="cellIs" dxfId="560" priority="566" operator="equal">
      <formula>"Medium"</formula>
    </cfRule>
    <cfRule type="cellIs" dxfId="559" priority="567" operator="equal">
      <formula>"High"</formula>
    </cfRule>
    <cfRule type="cellIs" dxfId="558" priority="578" operator="equal">
      <formula>"Low"</formula>
    </cfRule>
  </conditionalFormatting>
  <conditionalFormatting sqref="P21">
    <cfRule type="cellIs" dxfId="557" priority="560" operator="equal">
      <formula>"Low"</formula>
    </cfRule>
  </conditionalFormatting>
  <conditionalFormatting sqref="P21">
    <cfRule type="cellIs" dxfId="556" priority="561" operator="equal">
      <formula>"Medium"</formula>
    </cfRule>
    <cfRule type="cellIs" dxfId="555" priority="562" operator="equal">
      <formula>"High"</formula>
    </cfRule>
    <cfRule type="cellIs" dxfId="554" priority="563" operator="equal">
      <formula>"Low"</formula>
    </cfRule>
  </conditionalFormatting>
  <conditionalFormatting sqref="X21">
    <cfRule type="cellIs" dxfId="553" priority="557" operator="equal">
      <formula>"Low"</formula>
    </cfRule>
  </conditionalFormatting>
  <conditionalFormatting sqref="X21">
    <cfRule type="cellIs" dxfId="552" priority="558" operator="equal">
      <formula>"Medium"</formula>
    </cfRule>
    <cfRule type="cellIs" dxfId="551" priority="559" operator="equal">
      <formula>"High"</formula>
    </cfRule>
    <cfRule type="cellIs" dxfId="550" priority="564" operator="equal">
      <formula>"Low"</formula>
    </cfRule>
  </conditionalFormatting>
  <conditionalFormatting sqref="P23">
    <cfRule type="cellIs" dxfId="549" priority="545" operator="equal">
      <formula>"Low"</formula>
    </cfRule>
    <cfRule type="cellIs" dxfId="548" priority="546" operator="equal">
      <formula>"Medium"</formula>
    </cfRule>
    <cfRule type="cellIs" dxfId="547" priority="547" operator="equal">
      <formula>"High"</formula>
    </cfRule>
  </conditionalFormatting>
  <conditionalFormatting sqref="P23">
    <cfRule type="cellIs" dxfId="546" priority="548" operator="equal">
      <formula>"Low"</formula>
    </cfRule>
    <cfRule type="cellIs" dxfId="545" priority="549" operator="equal">
      <formula>"Medium"</formula>
    </cfRule>
    <cfRule type="cellIs" dxfId="544" priority="550" operator="equal">
      <formula>"High"</formula>
    </cfRule>
  </conditionalFormatting>
  <conditionalFormatting sqref="P24 P22 O22:O24 W22:W24">
    <cfRule type="cellIs" dxfId="543" priority="551" operator="equal">
      <formula>"Low"</formula>
    </cfRule>
    <cfRule type="cellIs" dxfId="542" priority="552" operator="equal">
      <formula>"Medium"</formula>
    </cfRule>
    <cfRule type="cellIs" dxfId="541" priority="553" operator="equal">
      <formula>"High"</formula>
    </cfRule>
  </conditionalFormatting>
  <conditionalFormatting sqref="P24 P22">
    <cfRule type="cellIs" dxfId="540" priority="554" operator="equal">
      <formula>"Low"</formula>
    </cfRule>
    <cfRule type="cellIs" dxfId="539" priority="555" operator="equal">
      <formula>"Medium"</formula>
    </cfRule>
    <cfRule type="cellIs" dxfId="538" priority="556" operator="equal">
      <formula>"High"</formula>
    </cfRule>
  </conditionalFormatting>
  <conditionalFormatting sqref="X24 X22">
    <cfRule type="cellIs" dxfId="537" priority="539" operator="equal">
      <formula>"Low"</formula>
    </cfRule>
    <cfRule type="cellIs" dxfId="536" priority="540" operator="equal">
      <formula>"Medium"</formula>
    </cfRule>
    <cfRule type="cellIs" dxfId="535" priority="541" operator="equal">
      <formula>"High"</formula>
    </cfRule>
  </conditionalFormatting>
  <conditionalFormatting sqref="X24 X22">
    <cfRule type="cellIs" dxfId="534" priority="542" operator="equal">
      <formula>"Low"</formula>
    </cfRule>
    <cfRule type="cellIs" dxfId="533" priority="543" operator="equal">
      <formula>"Medium"</formula>
    </cfRule>
    <cfRule type="cellIs" dxfId="532" priority="544" operator="equal">
      <formula>"High"</formula>
    </cfRule>
  </conditionalFormatting>
  <conditionalFormatting sqref="X23">
    <cfRule type="cellIs" dxfId="531" priority="533" operator="equal">
      <formula>"Low"</formula>
    </cfRule>
    <cfRule type="cellIs" dxfId="530" priority="534" operator="equal">
      <formula>"Medium"</formula>
    </cfRule>
    <cfRule type="cellIs" dxfId="529" priority="535" operator="equal">
      <formula>"High"</formula>
    </cfRule>
  </conditionalFormatting>
  <conditionalFormatting sqref="X23">
    <cfRule type="cellIs" dxfId="528" priority="536" operator="equal">
      <formula>"Low"</formula>
    </cfRule>
    <cfRule type="cellIs" dxfId="527" priority="537" operator="equal">
      <formula>"Medium"</formula>
    </cfRule>
    <cfRule type="cellIs" dxfId="526" priority="538" operator="equal">
      <formula>"High"</formula>
    </cfRule>
  </conditionalFormatting>
  <conditionalFormatting sqref="O29:P29 W29:X29 W35:X35 O35:P35">
    <cfRule type="cellIs" dxfId="525" priority="527" operator="equal">
      <formula>"Low"</formula>
    </cfRule>
    <cfRule type="cellIs" dxfId="524" priority="528" operator="equal">
      <formula>"Medium"</formula>
    </cfRule>
    <cfRule type="cellIs" dxfId="523" priority="529" operator="equal">
      <formula>"High"</formula>
    </cfRule>
  </conditionalFormatting>
  <conditionalFormatting sqref="O29:P29 O35:P35">
    <cfRule type="cellIs" dxfId="522" priority="530" operator="equal">
      <formula>"Low"</formula>
    </cfRule>
    <cfRule type="cellIs" dxfId="521" priority="531" operator="equal">
      <formula>"Medium"</formula>
    </cfRule>
    <cfRule type="cellIs" dxfId="520" priority="532" operator="equal">
      <formula>"High"</formula>
    </cfRule>
  </conditionalFormatting>
  <conditionalFormatting sqref="O35:P35">
    <cfRule type="cellIs" dxfId="519" priority="521" operator="equal">
      <formula>"Low"</formula>
    </cfRule>
    <cfRule type="cellIs" dxfId="518" priority="522" operator="equal">
      <formula>"Medium"</formula>
    </cfRule>
    <cfRule type="cellIs" dxfId="517" priority="523" operator="equal">
      <formula>"High"</formula>
    </cfRule>
  </conditionalFormatting>
  <conditionalFormatting sqref="O35:P35">
    <cfRule type="cellIs" dxfId="516" priority="524" operator="equal">
      <formula>"Low"</formula>
    </cfRule>
    <cfRule type="cellIs" dxfId="515" priority="525" operator="equal">
      <formula>"Medium"</formula>
    </cfRule>
    <cfRule type="cellIs" dxfId="514" priority="526" operator="equal">
      <formula>"High"</formula>
    </cfRule>
  </conditionalFormatting>
  <conditionalFormatting sqref="W35">
    <cfRule type="cellIs" dxfId="513" priority="515" operator="equal">
      <formula>"Low"</formula>
    </cfRule>
    <cfRule type="cellIs" dxfId="512" priority="516" operator="equal">
      <formula>"Medium"</formula>
    </cfRule>
    <cfRule type="cellIs" dxfId="511" priority="517" operator="equal">
      <formula>"High"</formula>
    </cfRule>
  </conditionalFormatting>
  <conditionalFormatting sqref="W35">
    <cfRule type="cellIs" dxfId="510" priority="518" operator="equal">
      <formula>"Low"</formula>
    </cfRule>
    <cfRule type="cellIs" dxfId="509" priority="519" operator="equal">
      <formula>"Medium"</formula>
    </cfRule>
    <cfRule type="cellIs" dxfId="508" priority="520" operator="equal">
      <formula>"High"</formula>
    </cfRule>
  </conditionalFormatting>
  <conditionalFormatting sqref="X35">
    <cfRule type="cellIs" dxfId="507" priority="509" operator="equal">
      <formula>"Low"</formula>
    </cfRule>
    <cfRule type="cellIs" dxfId="506" priority="510" operator="equal">
      <formula>"Medium"</formula>
    </cfRule>
    <cfRule type="cellIs" dxfId="505" priority="511" operator="equal">
      <formula>"High"</formula>
    </cfRule>
  </conditionalFormatting>
  <conditionalFormatting sqref="X35">
    <cfRule type="cellIs" dxfId="504" priority="512" operator="equal">
      <formula>"Low"</formula>
    </cfRule>
    <cfRule type="cellIs" dxfId="503" priority="513" operator="equal">
      <formula>"Medium"</formula>
    </cfRule>
    <cfRule type="cellIs" dxfId="502" priority="514" operator="equal">
      <formula>"High"</formula>
    </cfRule>
  </conditionalFormatting>
  <conditionalFormatting sqref="O37:P37">
    <cfRule type="cellIs" dxfId="501" priority="503" operator="equal">
      <formula>"Low"</formula>
    </cfRule>
    <cfRule type="cellIs" dxfId="500" priority="504" operator="equal">
      <formula>"Medium"</formula>
    </cfRule>
    <cfRule type="cellIs" dxfId="499" priority="505" operator="equal">
      <formula>"High"</formula>
    </cfRule>
  </conditionalFormatting>
  <conditionalFormatting sqref="O37:P37">
    <cfRule type="cellIs" dxfId="498" priority="506" operator="equal">
      <formula>"Low"</formula>
    </cfRule>
    <cfRule type="cellIs" dxfId="497" priority="507" operator="equal">
      <formula>"Medium"</formula>
    </cfRule>
    <cfRule type="cellIs" dxfId="496" priority="508" operator="equal">
      <formula>"High"</formula>
    </cfRule>
  </conditionalFormatting>
  <conditionalFormatting sqref="W37">
    <cfRule type="cellIs" dxfId="495" priority="497" operator="equal">
      <formula>"Low"</formula>
    </cfRule>
    <cfRule type="cellIs" dxfId="494" priority="498" operator="equal">
      <formula>"Medium"</formula>
    </cfRule>
    <cfRule type="cellIs" dxfId="493" priority="499" operator="equal">
      <formula>"High"</formula>
    </cfRule>
  </conditionalFormatting>
  <conditionalFormatting sqref="W37">
    <cfRule type="cellIs" dxfId="492" priority="500" operator="equal">
      <formula>"Low"</formula>
    </cfRule>
    <cfRule type="cellIs" dxfId="491" priority="501" operator="equal">
      <formula>"Medium"</formula>
    </cfRule>
    <cfRule type="cellIs" dxfId="490" priority="502" operator="equal">
      <formula>"High"</formula>
    </cfRule>
  </conditionalFormatting>
  <conditionalFormatting sqref="X37">
    <cfRule type="cellIs" dxfId="489" priority="491" operator="equal">
      <formula>"Low"</formula>
    </cfRule>
    <cfRule type="cellIs" dxfId="488" priority="492" operator="equal">
      <formula>"Medium"</formula>
    </cfRule>
    <cfRule type="cellIs" dxfId="487" priority="493" operator="equal">
      <formula>"High"</formula>
    </cfRule>
  </conditionalFormatting>
  <conditionalFormatting sqref="X37">
    <cfRule type="cellIs" dxfId="486" priority="494" operator="equal">
      <formula>"Low"</formula>
    </cfRule>
    <cfRule type="cellIs" dxfId="485" priority="495" operator="equal">
      <formula>"Medium"</formula>
    </cfRule>
    <cfRule type="cellIs" dxfId="484" priority="496" operator="equal">
      <formula>"High"</formula>
    </cfRule>
  </conditionalFormatting>
  <conditionalFormatting sqref="P39 O39:O40 W39:W40 X39 W38:X38 O38:P38">
    <cfRule type="cellIs" dxfId="483" priority="485" operator="equal">
      <formula>"Low"</formula>
    </cfRule>
    <cfRule type="cellIs" dxfId="482" priority="486" operator="equal">
      <formula>"Medium"</formula>
    </cfRule>
    <cfRule type="cellIs" dxfId="481" priority="487" operator="equal">
      <formula>"High"</formula>
    </cfRule>
  </conditionalFormatting>
  <conditionalFormatting sqref="P39 O39:O40">
    <cfRule type="cellIs" dxfId="480" priority="488" operator="equal">
      <formula>"Low"</formula>
    </cfRule>
    <cfRule type="cellIs" dxfId="479" priority="489" operator="equal">
      <formula>"Medium"</formula>
    </cfRule>
    <cfRule type="cellIs" dxfId="478" priority="490" operator="equal">
      <formula>"High"</formula>
    </cfRule>
  </conditionalFormatting>
  <conditionalFormatting sqref="P40">
    <cfRule type="cellIs" dxfId="477" priority="479" operator="equal">
      <formula>"Low"</formula>
    </cfRule>
    <cfRule type="cellIs" dxfId="476" priority="480" operator="equal">
      <formula>"Medium"</formula>
    </cfRule>
    <cfRule type="cellIs" dxfId="475" priority="481" operator="equal">
      <formula>"High"</formula>
    </cfRule>
  </conditionalFormatting>
  <conditionalFormatting sqref="P40">
    <cfRule type="cellIs" dxfId="474" priority="482" operator="equal">
      <formula>"Low"</formula>
    </cfRule>
    <cfRule type="cellIs" dxfId="473" priority="483" operator="equal">
      <formula>"Medium"</formula>
    </cfRule>
    <cfRule type="cellIs" dxfId="472" priority="484" operator="equal">
      <formula>"High"</formula>
    </cfRule>
  </conditionalFormatting>
  <conditionalFormatting sqref="X40">
    <cfRule type="cellIs" dxfId="471" priority="473" operator="equal">
      <formula>"Low"</formula>
    </cfRule>
    <cfRule type="cellIs" dxfId="470" priority="474" operator="equal">
      <formula>"Medium"</formula>
    </cfRule>
    <cfRule type="cellIs" dxfId="469" priority="475" operator="equal">
      <formula>"High"</formula>
    </cfRule>
  </conditionalFormatting>
  <conditionalFormatting sqref="X40">
    <cfRule type="cellIs" dxfId="468" priority="476" operator="equal">
      <formula>"Low"</formula>
    </cfRule>
    <cfRule type="cellIs" dxfId="467" priority="477" operator="equal">
      <formula>"Medium"</formula>
    </cfRule>
    <cfRule type="cellIs" dxfId="466" priority="478" operator="equal">
      <formula>"High"</formula>
    </cfRule>
  </conditionalFormatting>
  <conditionalFormatting sqref="O41:P41">
    <cfRule type="cellIs" dxfId="465" priority="467" operator="equal">
      <formula>"Low"</formula>
    </cfRule>
    <cfRule type="cellIs" dxfId="464" priority="468" operator="equal">
      <formula>"Medium"</formula>
    </cfRule>
    <cfRule type="cellIs" dxfId="463" priority="469" operator="equal">
      <formula>"High"</formula>
    </cfRule>
  </conditionalFormatting>
  <conditionalFormatting sqref="O41:P41">
    <cfRule type="cellIs" dxfId="462" priority="470" operator="equal">
      <formula>"Low"</formula>
    </cfRule>
    <cfRule type="cellIs" dxfId="461" priority="471" operator="equal">
      <formula>"Medium"</formula>
    </cfRule>
    <cfRule type="cellIs" dxfId="460" priority="472" operator="equal">
      <formula>"High"</formula>
    </cfRule>
  </conditionalFormatting>
  <conditionalFormatting sqref="X41">
    <cfRule type="cellIs" dxfId="459" priority="461" operator="equal">
      <formula>"Low"</formula>
    </cfRule>
    <cfRule type="cellIs" dxfId="458" priority="462" operator="equal">
      <formula>"Medium"</formula>
    </cfRule>
    <cfRule type="cellIs" dxfId="457" priority="463" operator="equal">
      <formula>"High"</formula>
    </cfRule>
  </conditionalFormatting>
  <conditionalFormatting sqref="X41">
    <cfRule type="cellIs" dxfId="456" priority="464" operator="equal">
      <formula>"Low"</formula>
    </cfRule>
    <cfRule type="cellIs" dxfId="455" priority="465" operator="equal">
      <formula>"Medium"</formula>
    </cfRule>
    <cfRule type="cellIs" dxfId="454" priority="466" operator="equal">
      <formula>"High"</formula>
    </cfRule>
  </conditionalFormatting>
  <conditionalFormatting sqref="W41">
    <cfRule type="cellIs" dxfId="453" priority="455" operator="equal">
      <formula>"Low"</formula>
    </cfRule>
    <cfRule type="cellIs" dxfId="452" priority="456" operator="equal">
      <formula>"Medium"</formula>
    </cfRule>
    <cfRule type="cellIs" dxfId="451" priority="457" operator="equal">
      <formula>"High"</formula>
    </cfRule>
  </conditionalFormatting>
  <conditionalFormatting sqref="W41">
    <cfRule type="cellIs" dxfId="450" priority="458" operator="equal">
      <formula>"Low"</formula>
    </cfRule>
    <cfRule type="cellIs" dxfId="449" priority="459" operator="equal">
      <formula>"Medium"</formula>
    </cfRule>
    <cfRule type="cellIs" dxfId="448" priority="460" operator="equal">
      <formula>"High"</formula>
    </cfRule>
  </conditionalFormatting>
  <conditionalFormatting sqref="X45">
    <cfRule type="cellIs" dxfId="447" priority="420" operator="equal">
      <formula>"Low"</formula>
    </cfRule>
  </conditionalFormatting>
  <conditionalFormatting sqref="P46 O44:O46 W44:W46">
    <cfRule type="cellIs" dxfId="446" priority="448" operator="equal">
      <formula>"Low"</formula>
    </cfRule>
    <cfRule type="cellIs" dxfId="445" priority="449" operator="equal">
      <formula>"Medium"</formula>
    </cfRule>
    <cfRule type="cellIs" dxfId="444" priority="450" operator="equal">
      <formula>"High"</formula>
    </cfRule>
  </conditionalFormatting>
  <conditionalFormatting sqref="P46 O44:O46">
    <cfRule type="cellIs" dxfId="443" priority="451" operator="equal">
      <formula>"Low"</formula>
    </cfRule>
    <cfRule type="cellIs" dxfId="442" priority="452" operator="equal">
      <formula>"Medium"</formula>
    </cfRule>
    <cfRule type="cellIs" dxfId="441" priority="453" operator="equal">
      <formula>"High"</formula>
    </cfRule>
  </conditionalFormatting>
  <conditionalFormatting sqref="P44:P45">
    <cfRule type="cellIs" dxfId="440" priority="442" operator="equal">
      <formula>"Low"</formula>
    </cfRule>
    <cfRule type="cellIs" dxfId="439" priority="443" operator="equal">
      <formula>"Medium"</formula>
    </cfRule>
    <cfRule type="cellIs" dxfId="438" priority="444" operator="equal">
      <formula>"High"</formula>
    </cfRule>
  </conditionalFormatting>
  <conditionalFormatting sqref="P44:P45">
    <cfRule type="cellIs" dxfId="437" priority="445" operator="equal">
      <formula>"Low"</formula>
    </cfRule>
    <cfRule type="cellIs" dxfId="436" priority="446" operator="equal">
      <formula>"Medium"</formula>
    </cfRule>
    <cfRule type="cellIs" dxfId="435" priority="447" operator="equal">
      <formula>"High"</formula>
    </cfRule>
  </conditionalFormatting>
  <conditionalFormatting sqref="X46">
    <cfRule type="cellIs" dxfId="434" priority="436" operator="equal">
      <formula>"Low"</formula>
    </cfRule>
    <cfRule type="cellIs" dxfId="433" priority="437" operator="equal">
      <formula>"Medium"</formula>
    </cfRule>
    <cfRule type="cellIs" dxfId="432" priority="438" operator="equal">
      <formula>"High"</formula>
    </cfRule>
  </conditionalFormatting>
  <conditionalFormatting sqref="X46">
    <cfRule type="cellIs" dxfId="431" priority="439" operator="equal">
      <formula>"Low"</formula>
    </cfRule>
    <cfRule type="cellIs" dxfId="430" priority="440" operator="equal">
      <formula>"Medium"</formula>
    </cfRule>
    <cfRule type="cellIs" dxfId="429" priority="441" operator="equal">
      <formula>"High"</formula>
    </cfRule>
  </conditionalFormatting>
  <conditionalFormatting sqref="X44:X45">
    <cfRule type="cellIs" dxfId="428" priority="430" operator="equal">
      <formula>"Low"</formula>
    </cfRule>
    <cfRule type="cellIs" dxfId="427" priority="431" operator="equal">
      <formula>"Medium"</formula>
    </cfRule>
    <cfRule type="cellIs" dxfId="426" priority="432" operator="equal">
      <formula>"High"</formula>
    </cfRule>
  </conditionalFormatting>
  <conditionalFormatting sqref="X44:X45">
    <cfRule type="cellIs" dxfId="425" priority="433" operator="equal">
      <formula>"Low"</formula>
    </cfRule>
    <cfRule type="cellIs" dxfId="424" priority="434" operator="equal">
      <formula>"Medium"</formula>
    </cfRule>
    <cfRule type="cellIs" dxfId="423" priority="435" operator="equal">
      <formula>"High"</formula>
    </cfRule>
  </conditionalFormatting>
  <conditionalFormatting sqref="O45 W45">
    <cfRule type="cellIs" dxfId="422" priority="428" operator="equal">
      <formula>"Medium"</formula>
    </cfRule>
    <cfRule type="cellIs" dxfId="421" priority="429" operator="equal">
      <formula>"High"</formula>
    </cfRule>
    <cfRule type="cellIs" dxfId="420" priority="454" operator="equal">
      <formula>"Low"</formula>
    </cfRule>
  </conditionalFormatting>
  <conditionalFormatting sqref="P45">
    <cfRule type="cellIs" dxfId="419" priority="423" operator="equal">
      <formula>"Low"</formula>
    </cfRule>
  </conditionalFormatting>
  <conditionalFormatting sqref="P45">
    <cfRule type="cellIs" dxfId="418" priority="424" operator="equal">
      <formula>"Medium"</formula>
    </cfRule>
    <cfRule type="cellIs" dxfId="417" priority="425" operator="equal">
      <formula>"High"</formula>
    </cfRule>
    <cfRule type="cellIs" dxfId="416" priority="426" operator="equal">
      <formula>"Low"</formula>
    </cfRule>
  </conditionalFormatting>
  <conditionalFormatting sqref="X45">
    <cfRule type="cellIs" dxfId="415" priority="421" operator="equal">
      <formula>"Medium"</formula>
    </cfRule>
    <cfRule type="cellIs" dxfId="414" priority="422" operator="equal">
      <formula>"High"</formula>
    </cfRule>
    <cfRule type="cellIs" dxfId="413" priority="427" operator="equal">
      <formula>"Low"</formula>
    </cfRule>
  </conditionalFormatting>
  <conditionalFormatting sqref="W47:W49 O47:P49">
    <cfRule type="cellIs" dxfId="412" priority="414" operator="equal">
      <formula>"Low"</formula>
    </cfRule>
    <cfRule type="cellIs" dxfId="411" priority="415" operator="equal">
      <formula>"Medium"</formula>
    </cfRule>
    <cfRule type="cellIs" dxfId="410" priority="416" operator="equal">
      <formula>"High"</formula>
    </cfRule>
  </conditionalFormatting>
  <conditionalFormatting sqref="O47:P49">
    <cfRule type="cellIs" dxfId="409" priority="417" operator="equal">
      <formula>"Low"</formula>
    </cfRule>
    <cfRule type="cellIs" dxfId="408" priority="418" operator="equal">
      <formula>"Medium"</formula>
    </cfRule>
    <cfRule type="cellIs" dxfId="407" priority="419" operator="equal">
      <formula>"High"</formula>
    </cfRule>
  </conditionalFormatting>
  <conditionalFormatting sqref="X47:X49">
    <cfRule type="cellIs" dxfId="406" priority="408" operator="equal">
      <formula>"Low"</formula>
    </cfRule>
    <cfRule type="cellIs" dxfId="405" priority="409" operator="equal">
      <formula>"Medium"</formula>
    </cfRule>
    <cfRule type="cellIs" dxfId="404" priority="410" operator="equal">
      <formula>"High"</formula>
    </cfRule>
  </conditionalFormatting>
  <conditionalFormatting sqref="X47:X49">
    <cfRule type="cellIs" dxfId="403" priority="411" operator="equal">
      <formula>"Low"</formula>
    </cfRule>
    <cfRule type="cellIs" dxfId="402" priority="412" operator="equal">
      <formula>"Medium"</formula>
    </cfRule>
    <cfRule type="cellIs" dxfId="401" priority="413" operator="equal">
      <formula>"High"</formula>
    </cfRule>
  </conditionalFormatting>
  <conditionalFormatting sqref="O51">
    <cfRule type="cellIs" dxfId="400" priority="402" operator="equal">
      <formula>"Low"</formula>
    </cfRule>
    <cfRule type="cellIs" dxfId="399" priority="403" operator="equal">
      <formula>"Medium"</formula>
    </cfRule>
    <cfRule type="cellIs" dxfId="398" priority="404" operator="equal">
      <formula>"High"</formula>
    </cfRule>
  </conditionalFormatting>
  <conditionalFormatting sqref="O51">
    <cfRule type="cellIs" dxfId="397" priority="405" operator="equal">
      <formula>"Low"</formula>
    </cfRule>
    <cfRule type="cellIs" dxfId="396" priority="406" operator="equal">
      <formula>"Medium"</formula>
    </cfRule>
    <cfRule type="cellIs" dxfId="395" priority="407" operator="equal">
      <formula>"High"</formula>
    </cfRule>
  </conditionalFormatting>
  <conditionalFormatting sqref="W51">
    <cfRule type="cellIs" dxfId="394" priority="396" operator="equal">
      <formula>"Low"</formula>
    </cfRule>
    <cfRule type="cellIs" dxfId="393" priority="397" operator="equal">
      <formula>"Medium"</formula>
    </cfRule>
    <cfRule type="cellIs" dxfId="392" priority="398" operator="equal">
      <formula>"High"</formula>
    </cfRule>
  </conditionalFormatting>
  <conditionalFormatting sqref="W51">
    <cfRule type="cellIs" dxfId="391" priority="399" operator="equal">
      <formula>"Low"</formula>
    </cfRule>
    <cfRule type="cellIs" dxfId="390" priority="400" operator="equal">
      <formula>"Medium"</formula>
    </cfRule>
    <cfRule type="cellIs" dxfId="389" priority="401" operator="equal">
      <formula>"High"</formula>
    </cfRule>
  </conditionalFormatting>
  <conditionalFormatting sqref="P51">
    <cfRule type="cellIs" dxfId="388" priority="390" operator="equal">
      <formula>"Low"</formula>
    </cfRule>
    <cfRule type="cellIs" dxfId="387" priority="391" operator="equal">
      <formula>"Medium"</formula>
    </cfRule>
    <cfRule type="cellIs" dxfId="386" priority="392" operator="equal">
      <formula>"High"</formula>
    </cfRule>
  </conditionalFormatting>
  <conditionalFormatting sqref="P51">
    <cfRule type="cellIs" dxfId="385" priority="393" operator="equal">
      <formula>"Low"</formula>
    </cfRule>
    <cfRule type="cellIs" dxfId="384" priority="394" operator="equal">
      <formula>"Medium"</formula>
    </cfRule>
    <cfRule type="cellIs" dxfId="383" priority="395" operator="equal">
      <formula>"High"</formula>
    </cfRule>
  </conditionalFormatting>
  <conditionalFormatting sqref="X51">
    <cfRule type="cellIs" dxfId="382" priority="384" operator="equal">
      <formula>"Low"</formula>
    </cfRule>
    <cfRule type="cellIs" dxfId="381" priority="385" operator="equal">
      <formula>"Medium"</formula>
    </cfRule>
    <cfRule type="cellIs" dxfId="380" priority="386" operator="equal">
      <formula>"High"</formula>
    </cfRule>
  </conditionalFormatting>
  <conditionalFormatting sqref="X51">
    <cfRule type="cellIs" dxfId="379" priority="387" operator="equal">
      <formula>"Low"</formula>
    </cfRule>
    <cfRule type="cellIs" dxfId="378" priority="388" operator="equal">
      <formula>"Medium"</formula>
    </cfRule>
    <cfRule type="cellIs" dxfId="377" priority="389" operator="equal">
      <formula>"High"</formula>
    </cfRule>
  </conditionalFormatting>
  <conditionalFormatting sqref="O50:P50">
    <cfRule type="cellIs" dxfId="376" priority="378" operator="equal">
      <formula>"Low"</formula>
    </cfRule>
    <cfRule type="cellIs" dxfId="375" priority="379" operator="equal">
      <formula>"Medium"</formula>
    </cfRule>
    <cfRule type="cellIs" dxfId="374" priority="380" operator="equal">
      <formula>"High"</formula>
    </cfRule>
  </conditionalFormatting>
  <conditionalFormatting sqref="O50:P50">
    <cfRule type="cellIs" dxfId="373" priority="381" operator="equal">
      <formula>"Low"</formula>
    </cfRule>
    <cfRule type="cellIs" dxfId="372" priority="382" operator="equal">
      <formula>"Medium"</formula>
    </cfRule>
    <cfRule type="cellIs" dxfId="371" priority="383" operator="equal">
      <formula>"High"</formula>
    </cfRule>
  </conditionalFormatting>
  <conditionalFormatting sqref="W50">
    <cfRule type="cellIs" dxfId="370" priority="372" operator="equal">
      <formula>"Low"</formula>
    </cfRule>
    <cfRule type="cellIs" dxfId="369" priority="373" operator="equal">
      <formula>"Medium"</formula>
    </cfRule>
    <cfRule type="cellIs" dxfId="368" priority="374" operator="equal">
      <formula>"High"</formula>
    </cfRule>
  </conditionalFormatting>
  <conditionalFormatting sqref="W50">
    <cfRule type="cellIs" dxfId="367" priority="375" operator="equal">
      <formula>"Low"</formula>
    </cfRule>
    <cfRule type="cellIs" dxfId="366" priority="376" operator="equal">
      <formula>"Medium"</formula>
    </cfRule>
    <cfRule type="cellIs" dxfId="365" priority="377" operator="equal">
      <formula>"High"</formula>
    </cfRule>
  </conditionalFormatting>
  <conditionalFormatting sqref="X50">
    <cfRule type="cellIs" dxfId="364" priority="366" operator="equal">
      <formula>"Low"</formula>
    </cfRule>
    <cfRule type="cellIs" dxfId="363" priority="367" operator="equal">
      <formula>"Medium"</formula>
    </cfRule>
    <cfRule type="cellIs" dxfId="362" priority="368" operator="equal">
      <formula>"High"</formula>
    </cfRule>
  </conditionalFormatting>
  <conditionalFormatting sqref="X50">
    <cfRule type="cellIs" dxfId="361" priority="369" operator="equal">
      <formula>"Low"</formula>
    </cfRule>
    <cfRule type="cellIs" dxfId="360" priority="370" operator="equal">
      <formula>"Medium"</formula>
    </cfRule>
    <cfRule type="cellIs" dxfId="359" priority="371" operator="equal">
      <formula>"High"</formula>
    </cfRule>
  </conditionalFormatting>
  <conditionalFormatting sqref="O52:O53">
    <cfRule type="cellIs" dxfId="358" priority="360" operator="equal">
      <formula>"Low"</formula>
    </cfRule>
    <cfRule type="cellIs" dxfId="357" priority="361" operator="equal">
      <formula>"Medium"</formula>
    </cfRule>
    <cfRule type="cellIs" dxfId="356" priority="362" operator="equal">
      <formula>"High"</formula>
    </cfRule>
  </conditionalFormatting>
  <conditionalFormatting sqref="O52:O53">
    <cfRule type="cellIs" dxfId="355" priority="363" operator="equal">
      <formula>"Low"</formula>
    </cfRule>
    <cfRule type="cellIs" dxfId="354" priority="364" operator="equal">
      <formula>"Medium"</formula>
    </cfRule>
    <cfRule type="cellIs" dxfId="353" priority="365" operator="equal">
      <formula>"High"</formula>
    </cfRule>
  </conditionalFormatting>
  <conditionalFormatting sqref="W52:W53">
    <cfRule type="cellIs" dxfId="352" priority="354" operator="equal">
      <formula>"Low"</formula>
    </cfRule>
    <cfRule type="cellIs" dxfId="351" priority="355" operator="equal">
      <formula>"Medium"</formula>
    </cfRule>
    <cfRule type="cellIs" dxfId="350" priority="356" operator="equal">
      <formula>"High"</formula>
    </cfRule>
  </conditionalFormatting>
  <conditionalFormatting sqref="W52:W53">
    <cfRule type="cellIs" dxfId="349" priority="357" operator="equal">
      <formula>"Low"</formula>
    </cfRule>
    <cfRule type="cellIs" dxfId="348" priority="358" operator="equal">
      <formula>"Medium"</formula>
    </cfRule>
    <cfRule type="cellIs" dxfId="347" priority="359" operator="equal">
      <formula>"High"</formula>
    </cfRule>
  </conditionalFormatting>
  <conditionalFormatting sqref="P52:P53">
    <cfRule type="cellIs" dxfId="346" priority="348" operator="equal">
      <formula>"Low"</formula>
    </cfRule>
    <cfRule type="cellIs" dxfId="345" priority="349" operator="equal">
      <formula>"Medium"</formula>
    </cfRule>
    <cfRule type="cellIs" dxfId="344" priority="350" operator="equal">
      <formula>"High"</formula>
    </cfRule>
  </conditionalFormatting>
  <conditionalFormatting sqref="P52:P53">
    <cfRule type="cellIs" dxfId="343" priority="351" operator="equal">
      <formula>"Low"</formula>
    </cfRule>
    <cfRule type="cellIs" dxfId="342" priority="352" operator="equal">
      <formula>"Medium"</formula>
    </cfRule>
    <cfRule type="cellIs" dxfId="341" priority="353" operator="equal">
      <formula>"High"</formula>
    </cfRule>
  </conditionalFormatting>
  <conditionalFormatting sqref="X52:X53">
    <cfRule type="cellIs" dxfId="340" priority="342" operator="equal">
      <formula>"Low"</formula>
    </cfRule>
    <cfRule type="cellIs" dxfId="339" priority="343" operator="equal">
      <formula>"Medium"</formula>
    </cfRule>
    <cfRule type="cellIs" dxfId="338" priority="344" operator="equal">
      <formula>"High"</formula>
    </cfRule>
  </conditionalFormatting>
  <conditionalFormatting sqref="X52:X53">
    <cfRule type="cellIs" dxfId="337" priority="345" operator="equal">
      <formula>"Low"</formula>
    </cfRule>
    <cfRule type="cellIs" dxfId="336" priority="346" operator="equal">
      <formula>"Medium"</formula>
    </cfRule>
    <cfRule type="cellIs" dxfId="335" priority="347" operator="equal">
      <formula>"High"</formula>
    </cfRule>
  </conditionalFormatting>
  <conditionalFormatting sqref="P56:P58 W60 O54:O60">
    <cfRule type="cellIs" dxfId="334" priority="330" operator="equal">
      <formula>"Low"</formula>
    </cfRule>
    <cfRule type="cellIs" dxfId="333" priority="331" operator="equal">
      <formula>"Medium"</formula>
    </cfRule>
    <cfRule type="cellIs" dxfId="332" priority="332" operator="equal">
      <formula>"High"</formula>
    </cfRule>
  </conditionalFormatting>
  <conditionalFormatting sqref="P56:P58 O54:O60">
    <cfRule type="cellIs" dxfId="331" priority="333" operator="equal">
      <formula>"Low"</formula>
    </cfRule>
    <cfRule type="cellIs" dxfId="330" priority="334" operator="equal">
      <formula>"Medium"</formula>
    </cfRule>
    <cfRule type="cellIs" dxfId="329" priority="335" operator="equal">
      <formula>"High"</formula>
    </cfRule>
  </conditionalFormatting>
  <conditionalFormatting sqref="W54:W60">
    <cfRule type="cellIs" dxfId="328" priority="324" operator="equal">
      <formula>"Low"</formula>
    </cfRule>
    <cfRule type="cellIs" dxfId="327" priority="325" operator="equal">
      <formula>"Medium"</formula>
    </cfRule>
    <cfRule type="cellIs" dxfId="326" priority="326" operator="equal">
      <formula>"High"</formula>
    </cfRule>
  </conditionalFormatting>
  <conditionalFormatting sqref="W54:W60">
    <cfRule type="cellIs" dxfId="325" priority="327" operator="equal">
      <formula>"Low"</formula>
    </cfRule>
    <cfRule type="cellIs" dxfId="324" priority="328" operator="equal">
      <formula>"Medium"</formula>
    </cfRule>
    <cfRule type="cellIs" dxfId="323" priority="329" operator="equal">
      <formula>"High"</formula>
    </cfRule>
  </conditionalFormatting>
  <conditionalFormatting sqref="P54:P55">
    <cfRule type="cellIs" dxfId="322" priority="318" operator="equal">
      <formula>"Low"</formula>
    </cfRule>
    <cfRule type="cellIs" dxfId="321" priority="319" operator="equal">
      <formula>"Medium"</formula>
    </cfRule>
    <cfRule type="cellIs" dxfId="320" priority="320" operator="equal">
      <formula>"High"</formula>
    </cfRule>
  </conditionalFormatting>
  <conditionalFormatting sqref="P54:P55">
    <cfRule type="cellIs" dxfId="319" priority="321" operator="equal">
      <formula>"Low"</formula>
    </cfRule>
    <cfRule type="cellIs" dxfId="318" priority="322" operator="equal">
      <formula>"Medium"</formula>
    </cfRule>
    <cfRule type="cellIs" dxfId="317" priority="323" operator="equal">
      <formula>"High"</formula>
    </cfRule>
  </conditionalFormatting>
  <conditionalFormatting sqref="X56:X58">
    <cfRule type="cellIs" dxfId="316" priority="312" operator="equal">
      <formula>"Low"</formula>
    </cfRule>
    <cfRule type="cellIs" dxfId="315" priority="313" operator="equal">
      <formula>"Medium"</formula>
    </cfRule>
    <cfRule type="cellIs" dxfId="314" priority="314" operator="equal">
      <formula>"High"</formula>
    </cfRule>
  </conditionalFormatting>
  <conditionalFormatting sqref="X56:X58">
    <cfRule type="cellIs" dxfId="313" priority="315" operator="equal">
      <formula>"Low"</formula>
    </cfRule>
    <cfRule type="cellIs" dxfId="312" priority="316" operator="equal">
      <formula>"Medium"</formula>
    </cfRule>
    <cfRule type="cellIs" dxfId="311" priority="317" operator="equal">
      <formula>"High"</formula>
    </cfRule>
  </conditionalFormatting>
  <conditionalFormatting sqref="X54:X55">
    <cfRule type="cellIs" dxfId="310" priority="306" operator="equal">
      <formula>"Low"</formula>
    </cfRule>
    <cfRule type="cellIs" dxfId="309" priority="307" operator="equal">
      <formula>"Medium"</formula>
    </cfRule>
    <cfRule type="cellIs" dxfId="308" priority="308" operator="equal">
      <formula>"High"</formula>
    </cfRule>
  </conditionalFormatting>
  <conditionalFormatting sqref="X54:X55">
    <cfRule type="cellIs" dxfId="307" priority="309" operator="equal">
      <formula>"Low"</formula>
    </cfRule>
    <cfRule type="cellIs" dxfId="306" priority="310" operator="equal">
      <formula>"Medium"</formula>
    </cfRule>
    <cfRule type="cellIs" dxfId="305" priority="311" operator="equal">
      <formula>"High"</formula>
    </cfRule>
  </conditionalFormatting>
  <conditionalFormatting sqref="P59:P60">
    <cfRule type="cellIs" dxfId="304" priority="303" operator="equal">
      <formula>"Low"</formula>
    </cfRule>
    <cfRule type="cellIs" dxfId="303" priority="652" operator="equal">
      <formula>"Medium"</formula>
    </cfRule>
    <cfRule type="cellIs" dxfId="302" priority="652" operator="equal">
      <formula>"High"</formula>
    </cfRule>
  </conditionalFormatting>
  <conditionalFormatting sqref="P59:P60 O60 W60">
    <cfRule type="cellIs" dxfId="301" priority="304" operator="equal">
      <formula>"Medium"</formula>
    </cfRule>
    <cfRule type="cellIs" dxfId="300" priority="305" operator="equal">
      <formula>"High"</formula>
    </cfRule>
    <cfRule type="cellIs" dxfId="299" priority="336" operator="equal">
      <formula>"Low"</formula>
    </cfRule>
  </conditionalFormatting>
  <conditionalFormatting sqref="X59:X60">
    <cfRule type="cellIs" dxfId="298" priority="300" operator="equal">
      <formula>"Low"</formula>
    </cfRule>
    <cfRule type="cellIs" dxfId="297" priority="653" operator="equal">
      <formula>"Medium"</formula>
    </cfRule>
    <cfRule type="cellIs" dxfId="296" priority="653" operator="equal">
      <formula>"High"</formula>
    </cfRule>
  </conditionalFormatting>
  <conditionalFormatting sqref="X59:X60">
    <cfRule type="cellIs" dxfId="295" priority="301" operator="equal">
      <formula>"Medium"</formula>
    </cfRule>
    <cfRule type="cellIs" dxfId="294" priority="302" operator="equal">
      <formula>"High"</formula>
    </cfRule>
    <cfRule type="cellIs" dxfId="293" priority="337" operator="equal">
      <formula>"Low"</formula>
    </cfRule>
  </conditionalFormatting>
  <conditionalFormatting sqref="P60">
    <cfRule type="cellIs" dxfId="292" priority="295" operator="equal">
      <formula>"Low"</formula>
    </cfRule>
  </conditionalFormatting>
  <conditionalFormatting sqref="P60">
    <cfRule type="cellIs" dxfId="291" priority="296" operator="equal">
      <formula>"Medium"</formula>
    </cfRule>
    <cfRule type="cellIs" dxfId="290" priority="297" operator="equal">
      <formula>"High"</formula>
    </cfRule>
    <cfRule type="cellIs" dxfId="289" priority="298" operator="equal">
      <formula>"Low"</formula>
    </cfRule>
  </conditionalFormatting>
  <conditionalFormatting sqref="X60">
    <cfRule type="cellIs" dxfId="288" priority="292" operator="equal">
      <formula>"Low"</formula>
    </cfRule>
  </conditionalFormatting>
  <conditionalFormatting sqref="X60">
    <cfRule type="cellIs" dxfId="287" priority="293" operator="equal">
      <formula>"Medium"</formula>
    </cfRule>
    <cfRule type="cellIs" dxfId="286" priority="294" operator="equal">
      <formula>"High"</formula>
    </cfRule>
    <cfRule type="cellIs" dxfId="285" priority="299" operator="equal">
      <formula>"Low"</formula>
    </cfRule>
  </conditionalFormatting>
  <conditionalFormatting sqref="W61">
    <cfRule type="cellIs" dxfId="284" priority="283" operator="equal">
      <formula>"Low"</formula>
    </cfRule>
    <cfRule type="cellIs" dxfId="283" priority="284" operator="equal">
      <formula>"Medium"</formula>
    </cfRule>
    <cfRule type="cellIs" dxfId="282" priority="285" operator="equal">
      <formula>"High"</formula>
    </cfRule>
  </conditionalFormatting>
  <conditionalFormatting sqref="O61:P61">
    <cfRule type="cellIs" dxfId="281" priority="280" operator="equal">
      <formula>"Low"</formula>
    </cfRule>
    <cfRule type="cellIs" dxfId="280" priority="286" operator="equal">
      <formula>"Medium"</formula>
    </cfRule>
    <cfRule type="cellIs" dxfId="279" priority="287" operator="equal">
      <formula>"High"</formula>
    </cfRule>
  </conditionalFormatting>
  <conditionalFormatting sqref="O61:P61 W61">
    <cfRule type="cellIs" dxfId="278" priority="281" operator="equal">
      <formula>"Medium"</formula>
    </cfRule>
    <cfRule type="cellIs" dxfId="277" priority="282" operator="equal">
      <formula>"High"</formula>
    </cfRule>
    <cfRule type="cellIs" dxfId="276" priority="654" operator="equal">
      <formula>"Low"</formula>
    </cfRule>
  </conditionalFormatting>
  <conditionalFormatting sqref="X61">
    <cfRule type="cellIs" dxfId="275" priority="277" operator="equal">
      <formula>"Low"</formula>
    </cfRule>
    <cfRule type="cellIs" dxfId="274" priority="655" operator="equal">
      <formula>"Medium"</formula>
    </cfRule>
    <cfRule type="cellIs" dxfId="273" priority="655" operator="equal">
      <formula>"High"</formula>
    </cfRule>
  </conditionalFormatting>
  <conditionalFormatting sqref="X61">
    <cfRule type="cellIs" dxfId="272" priority="278" operator="equal">
      <formula>"Medium"</formula>
    </cfRule>
    <cfRule type="cellIs" dxfId="271" priority="279" operator="equal">
      <formula>"High"</formula>
    </cfRule>
    <cfRule type="cellIs" dxfId="270" priority="656" operator="equal">
      <formula>"Low"</formula>
    </cfRule>
  </conditionalFormatting>
  <conditionalFormatting sqref="O62">
    <cfRule type="cellIs" dxfId="269" priority="271" operator="equal">
      <formula>"Low"</formula>
    </cfRule>
    <cfRule type="cellIs" dxfId="268" priority="272" operator="equal">
      <formula>"Medium"</formula>
    </cfRule>
    <cfRule type="cellIs" dxfId="267" priority="273" operator="equal">
      <formula>"High"</formula>
    </cfRule>
  </conditionalFormatting>
  <conditionalFormatting sqref="O62">
    <cfRule type="cellIs" dxfId="266" priority="274" operator="equal">
      <formula>"Low"</formula>
    </cfRule>
    <cfRule type="cellIs" dxfId="265" priority="275" operator="equal">
      <formula>"Medium"</formula>
    </cfRule>
    <cfRule type="cellIs" dxfId="264" priority="276" operator="equal">
      <formula>"High"</formula>
    </cfRule>
  </conditionalFormatting>
  <conditionalFormatting sqref="W62">
    <cfRule type="cellIs" dxfId="263" priority="265" operator="equal">
      <formula>"Low"</formula>
    </cfRule>
    <cfRule type="cellIs" dxfId="262" priority="266" operator="equal">
      <formula>"Medium"</formula>
    </cfRule>
    <cfRule type="cellIs" dxfId="261" priority="267" operator="equal">
      <formula>"High"</formula>
    </cfRule>
  </conditionalFormatting>
  <conditionalFormatting sqref="W62">
    <cfRule type="cellIs" dxfId="260" priority="268" operator="equal">
      <formula>"Low"</formula>
    </cfRule>
    <cfRule type="cellIs" dxfId="259" priority="269" operator="equal">
      <formula>"Medium"</formula>
    </cfRule>
    <cfRule type="cellIs" dxfId="258" priority="270" operator="equal">
      <formula>"High"</formula>
    </cfRule>
  </conditionalFormatting>
  <conditionalFormatting sqref="P62">
    <cfRule type="cellIs" dxfId="257" priority="259" operator="equal">
      <formula>"Low"</formula>
    </cfRule>
    <cfRule type="cellIs" dxfId="256" priority="260" operator="equal">
      <formula>"Medium"</formula>
    </cfRule>
    <cfRule type="cellIs" dxfId="255" priority="261" operator="equal">
      <formula>"High"</formula>
    </cfRule>
  </conditionalFormatting>
  <conditionalFormatting sqref="P62">
    <cfRule type="cellIs" dxfId="254" priority="262" operator="equal">
      <formula>"Low"</formula>
    </cfRule>
    <cfRule type="cellIs" dxfId="253" priority="263" operator="equal">
      <formula>"Medium"</formula>
    </cfRule>
    <cfRule type="cellIs" dxfId="252" priority="264" operator="equal">
      <formula>"High"</formula>
    </cfRule>
  </conditionalFormatting>
  <conditionalFormatting sqref="X62">
    <cfRule type="cellIs" dxfId="251" priority="253" operator="equal">
      <formula>"Low"</formula>
    </cfRule>
    <cfRule type="cellIs" dxfId="250" priority="254" operator="equal">
      <formula>"Medium"</formula>
    </cfRule>
    <cfRule type="cellIs" dxfId="249" priority="255" operator="equal">
      <formula>"High"</formula>
    </cfRule>
  </conditionalFormatting>
  <conditionalFormatting sqref="X62">
    <cfRule type="cellIs" dxfId="248" priority="256" operator="equal">
      <formula>"Low"</formula>
    </cfRule>
    <cfRule type="cellIs" dxfId="247" priority="257" operator="equal">
      <formula>"Medium"</formula>
    </cfRule>
    <cfRule type="cellIs" dxfId="246" priority="258" operator="equal">
      <formula>"High"</formula>
    </cfRule>
  </conditionalFormatting>
  <conditionalFormatting sqref="P25">
    <cfRule type="cellIs" dxfId="245" priority="250" operator="equal">
      <formula>"Low"</formula>
    </cfRule>
    <cfRule type="cellIs" dxfId="244" priority="251" operator="equal">
      <formula>"Medium"</formula>
    </cfRule>
    <cfRule type="cellIs" dxfId="243" priority="252" operator="equal">
      <formula>"High"</formula>
    </cfRule>
  </conditionalFormatting>
  <conditionalFormatting sqref="X25">
    <cfRule type="cellIs" dxfId="242" priority="241" operator="equal">
      <formula>"Low"</formula>
    </cfRule>
    <cfRule type="cellIs" dxfId="241" priority="242" operator="equal">
      <formula>"Medium"</formula>
    </cfRule>
    <cfRule type="cellIs" dxfId="240" priority="243" operator="equal">
      <formula>"High"</formula>
    </cfRule>
  </conditionalFormatting>
  <conditionalFormatting sqref="O25:P25 W25">
    <cfRule type="cellIs" dxfId="239" priority="247" operator="equal">
      <formula>"Low"</formula>
    </cfRule>
    <cfRule type="cellIs" dxfId="238" priority="248" operator="equal">
      <formula>"Medium"</formula>
    </cfRule>
    <cfRule type="cellIs" dxfId="237" priority="249" operator="equal">
      <formula>"High"</formula>
    </cfRule>
  </conditionalFormatting>
  <conditionalFormatting sqref="X25">
    <cfRule type="cellIs" dxfId="236" priority="244" operator="equal">
      <formula>"Low"</formula>
    </cfRule>
    <cfRule type="cellIs" dxfId="235" priority="245" operator="equal">
      <formula>"Medium"</formula>
    </cfRule>
    <cfRule type="cellIs" dxfId="234" priority="246" operator="equal">
      <formula>"High"</formula>
    </cfRule>
  </conditionalFormatting>
  <conditionalFormatting sqref="O43:P43 W43">
    <cfRule type="cellIs" dxfId="233" priority="223" operator="equal">
      <formula>"Low"</formula>
    </cfRule>
    <cfRule type="cellIs" dxfId="232" priority="224" operator="equal">
      <formula>"Medium"</formula>
    </cfRule>
    <cfRule type="cellIs" dxfId="231" priority="225" operator="equal">
      <formula>"High"</formula>
    </cfRule>
  </conditionalFormatting>
  <conditionalFormatting sqref="O43:P43">
    <cfRule type="cellIs" dxfId="230" priority="226" operator="equal">
      <formula>"Low"</formula>
    </cfRule>
    <cfRule type="cellIs" dxfId="229" priority="227" operator="equal">
      <formula>"Medium"</formula>
    </cfRule>
    <cfRule type="cellIs" dxfId="228" priority="228" operator="equal">
      <formula>"High"</formula>
    </cfRule>
  </conditionalFormatting>
  <conditionalFormatting sqref="X43">
    <cfRule type="cellIs" dxfId="227" priority="217" operator="equal">
      <formula>"Low"</formula>
    </cfRule>
    <cfRule type="cellIs" dxfId="226" priority="218" operator="equal">
      <formula>"Medium"</formula>
    </cfRule>
    <cfRule type="cellIs" dxfId="225" priority="219" operator="equal">
      <formula>"High"</formula>
    </cfRule>
  </conditionalFormatting>
  <conditionalFormatting sqref="X43">
    <cfRule type="cellIs" dxfId="224" priority="220" operator="equal">
      <formula>"Low"</formula>
    </cfRule>
    <cfRule type="cellIs" dxfId="223" priority="221" operator="equal">
      <formula>"Medium"</formula>
    </cfRule>
    <cfRule type="cellIs" dxfId="222" priority="222" operator="equal">
      <formula>"High"</formula>
    </cfRule>
  </conditionalFormatting>
  <conditionalFormatting sqref="P33">
    <cfRule type="cellIs" dxfId="221" priority="208" operator="equal">
      <formula>"Low"</formula>
    </cfRule>
    <cfRule type="cellIs" dxfId="220" priority="209" operator="equal">
      <formula>"Medium"</formula>
    </cfRule>
    <cfRule type="cellIs" dxfId="219" priority="210" operator="equal">
      <formula>"High"</formula>
    </cfRule>
  </conditionalFormatting>
  <conditionalFormatting sqref="O33 W33">
    <cfRule type="cellIs" dxfId="218" priority="214" operator="equal">
      <formula>"Low"</formula>
    </cfRule>
    <cfRule type="cellIs" dxfId="217" priority="215" operator="equal">
      <formula>"Medium"</formula>
    </cfRule>
    <cfRule type="cellIs" dxfId="216" priority="216" operator="equal">
      <formula>"High"</formula>
    </cfRule>
  </conditionalFormatting>
  <conditionalFormatting sqref="P33">
    <cfRule type="cellIs" dxfId="215" priority="211" operator="equal">
      <formula>"Low"</formula>
    </cfRule>
    <cfRule type="cellIs" dxfId="214" priority="212" operator="equal">
      <formula>"Medium"</formula>
    </cfRule>
    <cfRule type="cellIs" dxfId="213" priority="213" operator="equal">
      <formula>"High"</formula>
    </cfRule>
  </conditionalFormatting>
  <conditionalFormatting sqref="X33">
    <cfRule type="cellIs" dxfId="212" priority="202" operator="equal">
      <formula>"Low"</formula>
    </cfRule>
    <cfRule type="cellIs" dxfId="211" priority="203" operator="equal">
      <formula>"Medium"</formula>
    </cfRule>
    <cfRule type="cellIs" dxfId="210" priority="204" operator="equal">
      <formula>"High"</formula>
    </cfRule>
  </conditionalFormatting>
  <conditionalFormatting sqref="X33">
    <cfRule type="cellIs" dxfId="209" priority="205" operator="equal">
      <formula>"Low"</formula>
    </cfRule>
    <cfRule type="cellIs" dxfId="208" priority="206" operator="equal">
      <formula>"Medium"</formula>
    </cfRule>
    <cfRule type="cellIs" dxfId="207" priority="207" operator="equal">
      <formula>"High"</formula>
    </cfRule>
  </conditionalFormatting>
  <conditionalFormatting sqref="P32:P34 P30">
    <cfRule type="cellIs" dxfId="206" priority="199" operator="equal">
      <formula>"Low"</formula>
    </cfRule>
    <cfRule type="cellIs" dxfId="205" priority="200" operator="equal">
      <formula>"Medium"</formula>
    </cfRule>
    <cfRule type="cellIs" dxfId="204" priority="201" operator="equal">
      <formula>"High"</formula>
    </cfRule>
  </conditionalFormatting>
  <conditionalFormatting sqref="W30:W34">
    <cfRule type="cellIs" dxfId="203" priority="160" operator="equal">
      <formula>"Low"</formula>
    </cfRule>
    <cfRule type="cellIs" dxfId="202" priority="161" operator="equal">
      <formula>"Medium"</formula>
    </cfRule>
    <cfRule type="cellIs" dxfId="201" priority="162" operator="equal">
      <formula>"High"</formula>
    </cfRule>
  </conditionalFormatting>
  <conditionalFormatting sqref="P31">
    <cfRule type="cellIs" dxfId="200" priority="190" operator="equal">
      <formula>"Low"</formula>
    </cfRule>
    <cfRule type="cellIs" dxfId="199" priority="191" operator="equal">
      <formula>"Medium"</formula>
    </cfRule>
    <cfRule type="cellIs" dxfId="198" priority="192" operator="equal">
      <formula>"High"</formula>
    </cfRule>
  </conditionalFormatting>
  <conditionalFormatting sqref="P31">
    <cfRule type="cellIs" dxfId="197" priority="193" operator="equal">
      <formula>"Low"</formula>
    </cfRule>
    <cfRule type="cellIs" dxfId="196" priority="194" operator="equal">
      <formula>"Medium"</formula>
    </cfRule>
    <cfRule type="cellIs" dxfId="195" priority="195" operator="equal">
      <formula>"High"</formula>
    </cfRule>
  </conditionalFormatting>
  <conditionalFormatting sqref="P32:P34 P30 W30:W34 X30 O30:O34 X34">
    <cfRule type="cellIs" dxfId="194" priority="196" operator="equal">
      <formula>"Low"</formula>
    </cfRule>
    <cfRule type="cellIs" dxfId="193" priority="197" operator="equal">
      <formula>"Medium"</formula>
    </cfRule>
    <cfRule type="cellIs" dxfId="192" priority="198" operator="equal">
      <formula>"High"</formula>
    </cfRule>
  </conditionalFormatting>
  <conditionalFormatting sqref="X32:X34">
    <cfRule type="cellIs" dxfId="191" priority="187" operator="equal">
      <formula>"Low"</formula>
    </cfRule>
    <cfRule type="cellIs" dxfId="190" priority="188" operator="equal">
      <formula>"Medium"</formula>
    </cfRule>
    <cfRule type="cellIs" dxfId="189" priority="189" operator="equal">
      <formula>"High"</formula>
    </cfRule>
  </conditionalFormatting>
  <conditionalFormatting sqref="X32:X34">
    <cfRule type="cellIs" dxfId="188" priority="184" operator="equal">
      <formula>"Low"</formula>
    </cfRule>
    <cfRule type="cellIs" dxfId="187" priority="185" operator="equal">
      <formula>"Medium"</formula>
    </cfRule>
    <cfRule type="cellIs" dxfId="186" priority="186" operator="equal">
      <formula>"High"</formula>
    </cfRule>
  </conditionalFormatting>
  <conditionalFormatting sqref="X31">
    <cfRule type="cellIs" dxfId="185" priority="178" operator="equal">
      <formula>"Low"</formula>
    </cfRule>
    <cfRule type="cellIs" dxfId="184" priority="179" operator="equal">
      <formula>"Medium"</formula>
    </cfRule>
    <cfRule type="cellIs" dxfId="183" priority="180" operator="equal">
      <formula>"High"</formula>
    </cfRule>
  </conditionalFormatting>
  <conditionalFormatting sqref="X31">
    <cfRule type="cellIs" dxfId="182" priority="181" operator="equal">
      <formula>"Low"</formula>
    </cfRule>
    <cfRule type="cellIs" dxfId="181" priority="182" operator="equal">
      <formula>"Medium"</formula>
    </cfRule>
    <cfRule type="cellIs" dxfId="180" priority="183" operator="equal">
      <formula>"High"</formula>
    </cfRule>
  </conditionalFormatting>
  <conditionalFormatting sqref="O30:P34">
    <cfRule type="cellIs" dxfId="179" priority="172" operator="equal">
      <formula>"Low"</formula>
    </cfRule>
    <cfRule type="cellIs" dxfId="178" priority="173" operator="equal">
      <formula>"Medium"</formula>
    </cfRule>
    <cfRule type="cellIs" dxfId="177" priority="174" operator="equal">
      <formula>"High"</formula>
    </cfRule>
  </conditionalFormatting>
  <conditionalFormatting sqref="O30:P34">
    <cfRule type="cellIs" dxfId="176" priority="175" operator="equal">
      <formula>"Low"</formula>
    </cfRule>
    <cfRule type="cellIs" dxfId="175" priority="176" operator="equal">
      <formula>"Medium"</formula>
    </cfRule>
    <cfRule type="cellIs" dxfId="174" priority="177" operator="equal">
      <formula>"High"</formula>
    </cfRule>
  </conditionalFormatting>
  <conditionalFormatting sqref="X30:X34">
    <cfRule type="cellIs" dxfId="173" priority="166" operator="equal">
      <formula>"Low"</formula>
    </cfRule>
    <cfRule type="cellIs" dxfId="172" priority="167" operator="equal">
      <formula>"Medium"</formula>
    </cfRule>
    <cfRule type="cellIs" dxfId="171" priority="168" operator="equal">
      <formula>"High"</formula>
    </cfRule>
  </conditionalFormatting>
  <conditionalFormatting sqref="X30:X34">
    <cfRule type="cellIs" dxfId="170" priority="169" operator="equal">
      <formula>"Low"</formula>
    </cfRule>
    <cfRule type="cellIs" dxfId="169" priority="170" operator="equal">
      <formula>"Medium"</formula>
    </cfRule>
    <cfRule type="cellIs" dxfId="168" priority="171" operator="equal">
      <formula>"High"</formula>
    </cfRule>
  </conditionalFormatting>
  <conditionalFormatting sqref="W30:W34">
    <cfRule type="cellIs" dxfId="167" priority="163" operator="equal">
      <formula>"Low"</formula>
    </cfRule>
    <cfRule type="cellIs" dxfId="166" priority="164" operator="equal">
      <formula>"Medium"</formula>
    </cfRule>
    <cfRule type="cellIs" dxfId="165" priority="165" operator="equal">
      <formula>"High"</formula>
    </cfRule>
  </conditionalFormatting>
  <conditionalFormatting sqref="O8:P8 W8">
    <cfRule type="cellIs" dxfId="164" priority="154" operator="equal">
      <formula>"Low"</formula>
    </cfRule>
    <cfRule type="cellIs" dxfId="163" priority="155" operator="equal">
      <formula>"Medium"</formula>
    </cfRule>
    <cfRule type="cellIs" dxfId="162" priority="156" operator="equal">
      <formula>"High"</formula>
    </cfRule>
  </conditionalFormatting>
  <conditionalFormatting sqref="O8:P8">
    <cfRule type="cellIs" dxfId="161" priority="157" operator="equal">
      <formula>"Low"</formula>
    </cfRule>
    <cfRule type="cellIs" dxfId="160" priority="158" operator="equal">
      <formula>"Medium"</formula>
    </cfRule>
    <cfRule type="cellIs" dxfId="159" priority="159" operator="equal">
      <formula>"High"</formula>
    </cfRule>
  </conditionalFormatting>
  <conditionalFormatting sqref="X8">
    <cfRule type="cellIs" dxfId="158" priority="148" operator="equal">
      <formula>"Low"</formula>
    </cfRule>
    <cfRule type="cellIs" dxfId="157" priority="149" operator="equal">
      <formula>"Medium"</formula>
    </cfRule>
    <cfRule type="cellIs" dxfId="156" priority="150" operator="equal">
      <formula>"High"</formula>
    </cfRule>
  </conditionalFormatting>
  <conditionalFormatting sqref="X8">
    <cfRule type="cellIs" dxfId="155" priority="151" operator="equal">
      <formula>"Low"</formula>
    </cfRule>
    <cfRule type="cellIs" dxfId="154" priority="152" operator="equal">
      <formula>"Medium"</formula>
    </cfRule>
    <cfRule type="cellIs" dxfId="153" priority="153" operator="equal">
      <formula>"High"</formula>
    </cfRule>
  </conditionalFormatting>
  <conditionalFormatting sqref="P17">
    <cfRule type="cellIs" dxfId="152" priority="136" operator="equal">
      <formula>"Low"</formula>
    </cfRule>
    <cfRule type="cellIs" dxfId="151" priority="137" operator="equal">
      <formula>"Medium"</formula>
    </cfRule>
    <cfRule type="cellIs" dxfId="150" priority="138" operator="equal">
      <formula>"High"</formula>
    </cfRule>
  </conditionalFormatting>
  <conditionalFormatting sqref="X17">
    <cfRule type="cellIs" dxfId="149" priority="133" operator="equal">
      <formula>"Low"</formula>
    </cfRule>
    <cfRule type="cellIs" dxfId="148" priority="134" operator="equal">
      <formula>"Medium"</formula>
    </cfRule>
    <cfRule type="cellIs" dxfId="147" priority="135" operator="equal">
      <formula>"High"</formula>
    </cfRule>
  </conditionalFormatting>
  <conditionalFormatting sqref="X17">
    <cfRule type="cellIs" dxfId="146" priority="130" operator="equal">
      <formula>"Low"</formula>
    </cfRule>
    <cfRule type="cellIs" dxfId="145" priority="131" operator="equal">
      <formula>"Medium"</formula>
    </cfRule>
    <cfRule type="cellIs" dxfId="144" priority="132" operator="equal">
      <formula>"High"</formula>
    </cfRule>
  </conditionalFormatting>
  <conditionalFormatting sqref="O17 W17">
    <cfRule type="cellIs" dxfId="143" priority="142" operator="equal">
      <formula>"Low"</formula>
    </cfRule>
    <cfRule type="cellIs" dxfId="142" priority="143" operator="equal">
      <formula>"Medium"</formula>
    </cfRule>
    <cfRule type="cellIs" dxfId="141" priority="144" operator="equal">
      <formula>"High"</formula>
    </cfRule>
  </conditionalFormatting>
  <conditionalFormatting sqref="O17">
    <cfRule type="cellIs" dxfId="140" priority="145" operator="equal">
      <formula>"Low"</formula>
    </cfRule>
    <cfRule type="cellIs" dxfId="139" priority="146" operator="equal">
      <formula>"Medium"</formula>
    </cfRule>
    <cfRule type="cellIs" dxfId="138" priority="147" operator="equal">
      <formula>"High"</formula>
    </cfRule>
  </conditionalFormatting>
  <conditionalFormatting sqref="P17">
    <cfRule type="cellIs" dxfId="137" priority="139" operator="equal">
      <formula>"Low"</formula>
    </cfRule>
    <cfRule type="cellIs" dxfId="136" priority="140" operator="equal">
      <formula>"Medium"</formula>
    </cfRule>
    <cfRule type="cellIs" dxfId="135" priority="141" operator="equal">
      <formula>"High"</formula>
    </cfRule>
  </conditionalFormatting>
  <conditionalFormatting sqref="W63 O63">
    <cfRule type="cellIs" dxfId="134" priority="127" operator="equal">
      <formula>"Low"</formula>
    </cfRule>
    <cfRule type="cellIs" dxfId="133" priority="128" operator="equal">
      <formula>"Medium"</formula>
    </cfRule>
    <cfRule type="cellIs" dxfId="132" priority="129" operator="equal">
      <formula>"High"</formula>
    </cfRule>
  </conditionalFormatting>
  <conditionalFormatting sqref="P63">
    <cfRule type="cellIs" dxfId="131" priority="121" operator="equal">
      <formula>"Low"</formula>
    </cfRule>
    <cfRule type="cellIs" dxfId="130" priority="122" operator="equal">
      <formula>"Medium"</formula>
    </cfRule>
    <cfRule type="cellIs" dxfId="129" priority="123" operator="equal">
      <formula>"High"</formula>
    </cfRule>
  </conditionalFormatting>
  <conditionalFormatting sqref="P63">
    <cfRule type="cellIs" dxfId="128" priority="124" operator="equal">
      <formula>"Low"</formula>
    </cfRule>
    <cfRule type="cellIs" dxfId="127" priority="125" operator="equal">
      <formula>"Medium"</formula>
    </cfRule>
    <cfRule type="cellIs" dxfId="126" priority="126" operator="equal">
      <formula>"High"</formula>
    </cfRule>
  </conditionalFormatting>
  <conditionalFormatting sqref="X63">
    <cfRule type="cellIs" dxfId="125" priority="115" operator="equal">
      <formula>"Low"</formula>
    </cfRule>
    <cfRule type="cellIs" dxfId="124" priority="116" operator="equal">
      <formula>"Medium"</formula>
    </cfRule>
    <cfRule type="cellIs" dxfId="123" priority="117" operator="equal">
      <formula>"High"</formula>
    </cfRule>
  </conditionalFormatting>
  <conditionalFormatting sqref="X63">
    <cfRule type="cellIs" dxfId="122" priority="118" operator="equal">
      <formula>"Low"</formula>
    </cfRule>
    <cfRule type="cellIs" dxfId="121" priority="119" operator="equal">
      <formula>"Medium"</formula>
    </cfRule>
    <cfRule type="cellIs" dxfId="120" priority="120" operator="equal">
      <formula>"High"</formula>
    </cfRule>
  </conditionalFormatting>
  <conditionalFormatting sqref="O36:P36">
    <cfRule type="cellIs" dxfId="119" priority="112" operator="equal">
      <formula>"Low"</formula>
    </cfRule>
    <cfRule type="cellIs" dxfId="118" priority="113" operator="equal">
      <formula>"Medium"</formula>
    </cfRule>
    <cfRule type="cellIs" dxfId="117" priority="114" operator="equal">
      <formula>"High"</formula>
    </cfRule>
  </conditionalFormatting>
  <conditionalFormatting sqref="O36:P36 W36:X36">
    <cfRule type="cellIs" dxfId="116" priority="109" operator="equal">
      <formula>"Low"</formula>
    </cfRule>
    <cfRule type="cellIs" dxfId="115" priority="110" operator="equal">
      <formula>"Medium"</formula>
    </cfRule>
    <cfRule type="cellIs" dxfId="114" priority="111" operator="equal">
      <formula>"High"</formula>
    </cfRule>
  </conditionalFormatting>
  <conditionalFormatting sqref="W18">
    <cfRule type="cellIs" dxfId="113" priority="106" operator="equal">
      <formula>"Low"</formula>
    </cfRule>
    <cfRule type="cellIs" dxfId="112" priority="107" operator="equal">
      <formula>"Medium"</formula>
    </cfRule>
    <cfRule type="cellIs" dxfId="111" priority="108" operator="equal">
      <formula>"High"</formula>
    </cfRule>
  </conditionalFormatting>
  <conditionalFormatting sqref="X18">
    <cfRule type="cellIs" dxfId="110" priority="97" operator="equal">
      <formula>"Low"</formula>
    </cfRule>
    <cfRule type="cellIs" dxfId="109" priority="98" operator="equal">
      <formula>"Medium"</formula>
    </cfRule>
    <cfRule type="cellIs" dxfId="108" priority="99" operator="equal">
      <formula>"High"</formula>
    </cfRule>
  </conditionalFormatting>
  <conditionalFormatting sqref="X18">
    <cfRule type="cellIs" dxfId="107" priority="94" operator="equal">
      <formula>"Low"</formula>
    </cfRule>
    <cfRule type="cellIs" dxfId="106" priority="95" operator="equal">
      <formula>"Medium"</formula>
    </cfRule>
    <cfRule type="cellIs" dxfId="105" priority="96" operator="equal">
      <formula>"High"</formula>
    </cfRule>
  </conditionalFormatting>
  <conditionalFormatting sqref="O18:P18">
    <cfRule type="cellIs" dxfId="104" priority="100" operator="equal">
      <formula>"Low"</formula>
    </cfRule>
    <cfRule type="cellIs" dxfId="103" priority="101" operator="equal">
      <formula>"Medium"</formula>
    </cfRule>
    <cfRule type="cellIs" dxfId="102" priority="102" operator="equal">
      <formula>"High"</formula>
    </cfRule>
  </conditionalFormatting>
  <conditionalFormatting sqref="O18:P18">
    <cfRule type="cellIs" dxfId="101" priority="103" operator="equal">
      <formula>"Low"</formula>
    </cfRule>
    <cfRule type="cellIs" dxfId="100" priority="104" operator="equal">
      <formula>"Medium"</formula>
    </cfRule>
    <cfRule type="cellIs" dxfId="99" priority="105" operator="equal">
      <formula>"High"</formula>
    </cfRule>
  </conditionalFormatting>
  <conditionalFormatting sqref="W26:W28">
    <cfRule type="cellIs" dxfId="98" priority="91" operator="equal">
      <formula>"Low"</formula>
    </cfRule>
    <cfRule type="cellIs" dxfId="97" priority="92" operator="equal">
      <formula>"Medium"</formula>
    </cfRule>
    <cfRule type="cellIs" dxfId="96" priority="93" operator="equal">
      <formula>"High"</formula>
    </cfRule>
  </conditionalFormatting>
  <conditionalFormatting sqref="P26:P28">
    <cfRule type="cellIs" dxfId="95" priority="88" operator="equal">
      <formula>"Low"</formula>
    </cfRule>
    <cfRule type="cellIs" dxfId="94" priority="89" operator="equal">
      <formula>"Medium"</formula>
    </cfRule>
    <cfRule type="cellIs" dxfId="93" priority="90" operator="equal">
      <formula>"High"</formula>
    </cfRule>
  </conditionalFormatting>
  <conditionalFormatting sqref="O26:O28">
    <cfRule type="cellIs" dxfId="92" priority="76" operator="equal">
      <formula>"Low"</formula>
    </cfRule>
    <cfRule type="cellIs" dxfId="91" priority="77" operator="equal">
      <formula>"Medium"</formula>
    </cfRule>
    <cfRule type="cellIs" dxfId="90" priority="78" operator="equal">
      <formula>"High"</formula>
    </cfRule>
  </conditionalFormatting>
  <conditionalFormatting sqref="X26:X28">
    <cfRule type="cellIs" dxfId="89" priority="79" operator="equal">
      <formula>"Low"</formula>
    </cfRule>
    <cfRule type="cellIs" dxfId="88" priority="80" operator="equal">
      <formula>"Medium"</formula>
    </cfRule>
    <cfRule type="cellIs" dxfId="87" priority="81" operator="equal">
      <formula>"High"</formula>
    </cfRule>
  </conditionalFormatting>
  <conditionalFormatting sqref="O26:O28">
    <cfRule type="cellIs" dxfId="86" priority="73" operator="equal">
      <formula>"Low"</formula>
    </cfRule>
    <cfRule type="cellIs" dxfId="85" priority="74" operator="equal">
      <formula>"Medium"</formula>
    </cfRule>
    <cfRule type="cellIs" dxfId="84" priority="75" operator="equal">
      <formula>"High"</formula>
    </cfRule>
  </conditionalFormatting>
  <conditionalFormatting sqref="P26:P28">
    <cfRule type="cellIs" dxfId="83" priority="85" operator="equal">
      <formula>"Low"</formula>
    </cfRule>
    <cfRule type="cellIs" dxfId="82" priority="86" operator="equal">
      <formula>"Medium"</formula>
    </cfRule>
    <cfRule type="cellIs" dxfId="81" priority="87" operator="equal">
      <formula>"High"</formula>
    </cfRule>
  </conditionalFormatting>
  <conditionalFormatting sqref="X26:X28">
    <cfRule type="cellIs" dxfId="80" priority="82" operator="equal">
      <formula>"Low"</formula>
    </cfRule>
    <cfRule type="cellIs" dxfId="79" priority="83" operator="equal">
      <formula>"Medium"</formula>
    </cfRule>
    <cfRule type="cellIs" dxfId="78" priority="84" operator="equal">
      <formula>"High"</formula>
    </cfRule>
  </conditionalFormatting>
  <conditionalFormatting sqref="O42 W42">
    <cfRule type="cellIs" dxfId="77" priority="70" operator="equal">
      <formula>"Low"</formula>
    </cfRule>
    <cfRule type="cellIs" dxfId="76" priority="71" operator="equal">
      <formula>"Medium"</formula>
    </cfRule>
    <cfRule type="cellIs" dxfId="75" priority="72" operator="equal">
      <formula>"High"</formula>
    </cfRule>
  </conditionalFormatting>
  <conditionalFormatting sqref="X42">
    <cfRule type="cellIs" dxfId="74" priority="55" operator="equal">
      <formula>"Low"</formula>
    </cfRule>
    <cfRule type="cellIs" dxfId="73" priority="56" operator="equal">
      <formula>"Medium"</formula>
    </cfRule>
    <cfRule type="cellIs" dxfId="72" priority="57" operator="equal">
      <formula>"High"</formula>
    </cfRule>
  </conditionalFormatting>
  <conditionalFormatting sqref="O42">
    <cfRule type="cellIs" dxfId="71" priority="67" operator="equal">
      <formula>"Low"</formula>
    </cfRule>
    <cfRule type="cellIs" dxfId="70" priority="68" operator="equal">
      <formula>"Medium"</formula>
    </cfRule>
    <cfRule type="cellIs" dxfId="69" priority="69" operator="equal">
      <formula>"High"</formula>
    </cfRule>
  </conditionalFormatting>
  <conditionalFormatting sqref="P42">
    <cfRule type="cellIs" dxfId="68" priority="61" operator="equal">
      <formula>"Low"</formula>
    </cfRule>
    <cfRule type="cellIs" dxfId="67" priority="62" operator="equal">
      <formula>"Medium"</formula>
    </cfRule>
    <cfRule type="cellIs" dxfId="66" priority="63" operator="equal">
      <formula>"High"</formula>
    </cfRule>
  </conditionalFormatting>
  <conditionalFormatting sqref="P42">
    <cfRule type="cellIs" dxfId="65" priority="64" operator="equal">
      <formula>"Low"</formula>
    </cfRule>
    <cfRule type="cellIs" dxfId="64" priority="65" operator="equal">
      <formula>"Medium"</formula>
    </cfRule>
    <cfRule type="cellIs" dxfId="63" priority="66" operator="equal">
      <formula>"High"</formula>
    </cfRule>
  </conditionalFormatting>
  <conditionalFormatting sqref="X42">
    <cfRule type="cellIs" dxfId="62" priority="58" operator="equal">
      <formula>"Low"</formula>
    </cfRule>
    <cfRule type="cellIs" dxfId="61" priority="59" operator="equal">
      <formula>"Medium"</formula>
    </cfRule>
    <cfRule type="cellIs" dxfId="60" priority="60" operator="equal">
      <formula>"High"</formula>
    </cfRule>
  </conditionalFormatting>
  <conditionalFormatting sqref="O14:P14 W14">
    <cfRule type="cellIs" dxfId="59" priority="49" operator="equal">
      <formula>"Low"</formula>
    </cfRule>
    <cfRule type="cellIs" dxfId="58" priority="50" operator="equal">
      <formula>"Medium"</formula>
    </cfRule>
    <cfRule type="cellIs" dxfId="57" priority="51" operator="equal">
      <formula>"High"</formula>
    </cfRule>
  </conditionalFormatting>
  <conditionalFormatting sqref="P14">
    <cfRule type="cellIs" dxfId="56" priority="52" operator="equal">
      <formula>"Low"</formula>
    </cfRule>
    <cfRule type="cellIs" dxfId="55" priority="53" operator="equal">
      <formula>"Medium"</formula>
    </cfRule>
    <cfRule type="cellIs" dxfId="54" priority="54" operator="equal">
      <formula>"High"</formula>
    </cfRule>
  </conditionalFormatting>
  <conditionalFormatting sqref="X14">
    <cfRule type="cellIs" dxfId="53" priority="43" operator="equal">
      <formula>"Low"</formula>
    </cfRule>
    <cfRule type="cellIs" dxfId="52" priority="44" operator="equal">
      <formula>"Medium"</formula>
    </cfRule>
    <cfRule type="cellIs" dxfId="51" priority="45" operator="equal">
      <formula>"High"</formula>
    </cfRule>
  </conditionalFormatting>
  <conditionalFormatting sqref="X14">
    <cfRule type="cellIs" dxfId="50" priority="46" operator="equal">
      <formula>"Low"</formula>
    </cfRule>
    <cfRule type="cellIs" dxfId="49" priority="47" operator="equal">
      <formula>"Medium"</formula>
    </cfRule>
    <cfRule type="cellIs" dxfId="48" priority="48" operator="equal">
      <formula>"High"</formula>
    </cfRule>
  </conditionalFormatting>
  <conditionalFormatting sqref="P14">
    <cfRule type="cellIs" dxfId="47" priority="37" operator="equal">
      <formula>"Low"</formula>
    </cfRule>
    <cfRule type="cellIs" dxfId="46" priority="38" operator="equal">
      <formula>"Medium"</formula>
    </cfRule>
    <cfRule type="cellIs" dxfId="45" priority="39" operator="equal">
      <formula>"High"</formula>
    </cfRule>
  </conditionalFormatting>
  <conditionalFormatting sqref="P14">
    <cfRule type="cellIs" dxfId="44" priority="40" operator="equal">
      <formula>"Low"</formula>
    </cfRule>
    <cfRule type="cellIs" dxfId="43" priority="41" operator="equal">
      <formula>"Medium"</formula>
    </cfRule>
    <cfRule type="cellIs" dxfId="42" priority="42" operator="equal">
      <formula>"High"</formula>
    </cfRule>
  </conditionalFormatting>
  <conditionalFormatting sqref="X14">
    <cfRule type="cellIs" dxfId="41" priority="31" operator="equal">
      <formula>"Low"</formula>
    </cfRule>
    <cfRule type="cellIs" dxfId="40" priority="32" operator="equal">
      <formula>"Medium"</formula>
    </cfRule>
    <cfRule type="cellIs" dxfId="39" priority="33" operator="equal">
      <formula>"High"</formula>
    </cfRule>
  </conditionalFormatting>
  <conditionalFormatting sqref="X14">
    <cfRule type="cellIs" dxfId="38" priority="34" operator="equal">
      <formula>"Low"</formula>
    </cfRule>
    <cfRule type="cellIs" dxfId="37" priority="35" operator="equal">
      <formula>"Medium"</formula>
    </cfRule>
    <cfRule type="cellIs" dxfId="36" priority="36" operator="equal">
      <formula>"High"</formula>
    </cfRule>
  </conditionalFormatting>
  <conditionalFormatting sqref="O20 W20">
    <cfRule type="cellIs" dxfId="35" priority="28" operator="equal">
      <formula>"Low"</formula>
    </cfRule>
    <cfRule type="cellIs" dxfId="34" priority="29" operator="equal">
      <formula>"Medium"</formula>
    </cfRule>
    <cfRule type="cellIs" dxfId="33" priority="30" operator="equal">
      <formula>"High"</formula>
    </cfRule>
  </conditionalFormatting>
  <conditionalFormatting sqref="P20">
    <cfRule type="cellIs" dxfId="32" priority="22" operator="equal">
      <formula>"Low"</formula>
    </cfRule>
    <cfRule type="cellIs" dxfId="31" priority="23" operator="equal">
      <formula>"Medium"</formula>
    </cfRule>
    <cfRule type="cellIs" dxfId="30" priority="24" operator="equal">
      <formula>"High"</formula>
    </cfRule>
  </conditionalFormatting>
  <conditionalFormatting sqref="P20">
    <cfRule type="cellIs" dxfId="29" priority="25" operator="equal">
      <formula>"Low"</formula>
    </cfRule>
    <cfRule type="cellIs" dxfId="28" priority="26" operator="equal">
      <formula>"Medium"</formula>
    </cfRule>
    <cfRule type="cellIs" dxfId="27" priority="27" operator="equal">
      <formula>"High"</formula>
    </cfRule>
  </conditionalFormatting>
  <conditionalFormatting sqref="X20">
    <cfRule type="cellIs" dxfId="26" priority="16" operator="equal">
      <formula>"Low"</formula>
    </cfRule>
    <cfRule type="cellIs" dxfId="25" priority="17" operator="equal">
      <formula>"Medium"</formula>
    </cfRule>
    <cfRule type="cellIs" dxfId="24" priority="18" operator="equal">
      <formula>"High"</formula>
    </cfRule>
  </conditionalFormatting>
  <conditionalFormatting sqref="X20">
    <cfRule type="cellIs" dxfId="23" priority="19" operator="equal">
      <formula>"Low"</formula>
    </cfRule>
    <cfRule type="cellIs" dxfId="22" priority="20" operator="equal">
      <formula>"Medium"</formula>
    </cfRule>
    <cfRule type="cellIs" dxfId="21" priority="21" operator="equal">
      <formula>"High"</formula>
    </cfRule>
  </conditionalFormatting>
  <conditionalFormatting sqref="O16 W16">
    <cfRule type="cellIs" dxfId="20" priority="13" operator="equal">
      <formula>"Low"</formula>
    </cfRule>
    <cfRule type="cellIs" dxfId="19" priority="14" operator="equal">
      <formula>"Medium"</formula>
    </cfRule>
    <cfRule type="cellIs" dxfId="18" priority="15" operator="equal">
      <formula>"High"</formula>
    </cfRule>
  </conditionalFormatting>
  <conditionalFormatting sqref="P16">
    <cfRule type="cellIs" dxfId="17" priority="7" operator="equal">
      <formula>"Low"</formula>
    </cfRule>
    <cfRule type="cellIs" dxfId="16" priority="8" operator="equal">
      <formula>"Medium"</formula>
    </cfRule>
    <cfRule type="cellIs" dxfId="15" priority="9" operator="equal">
      <formula>"High"</formula>
    </cfRule>
  </conditionalFormatting>
  <conditionalFormatting sqref="P16">
    <cfRule type="cellIs" dxfId="14" priority="10" operator="equal">
      <formula>"Low"</formula>
    </cfRule>
    <cfRule type="cellIs" dxfId="13" priority="11" operator="equal">
      <formula>"Medium"</formula>
    </cfRule>
    <cfRule type="cellIs" dxfId="12" priority="12" operator="equal">
      <formula>"High"</formula>
    </cfRule>
  </conditionalFormatting>
  <conditionalFormatting sqref="X16">
    <cfRule type="cellIs" dxfId="11" priority="1" operator="equal">
      <formula>"Low"</formula>
    </cfRule>
    <cfRule type="cellIs" dxfId="10" priority="2" operator="equal">
      <formula>"Medium"</formula>
    </cfRule>
    <cfRule type="cellIs" dxfId="9" priority="3" operator="equal">
      <formula>"High"</formula>
    </cfRule>
  </conditionalFormatting>
  <conditionalFormatting sqref="X16">
    <cfRule type="cellIs" dxfId="8" priority="4" operator="equal">
      <formula>"Low"</formula>
    </cfRule>
    <cfRule type="cellIs" dxfId="7" priority="5" operator="equal">
      <formula>"Medium"</formula>
    </cfRule>
    <cfRule type="cellIs" dxfId="6" priority="6" operator="equal">
      <formula>"High"</formula>
    </cfRule>
  </conditionalFormatting>
  <dataValidations count="26">
    <dataValidation allowBlank="1" showInputMessage="1" showErrorMessage="1" promptTitle="Risk ID" prompt="A unique identifier for the item" sqref="C6" xr:uid="{0E636573-08C9-405D-B2B1-3B0D39D1DBE1}"/>
    <dataValidation allowBlank="1" showInputMessage="1" showErrorMessage="1" promptTitle="Date Identified" prompt="State when the item was identified" sqref="D6" xr:uid="{36C19ECF-4CCA-437A-AE1A-86C3967A0E83}"/>
    <dataValidation allowBlank="1" showInputMessage="1" showErrorMessage="1" promptTitle="Risk Area" prompt="Identify the predominant Risk Area impacted by the identified risk._x000a_Free form field." sqref="F6" xr:uid="{76072D05-1EA5-4753-82A7-2059E1B382E2}"/>
    <dataValidation allowBlank="1" showInputMessage="1" showErrorMessage="1" promptTitle="Short title and description" prompt="Provide a brief description of the risk. Be clear in your wording whether this is a down-side risk (threat), opportunity or an assumption" sqref="G6:H6" xr:uid="{003BD4FB-B15F-480D-960C-6D5E62B6B572}"/>
    <dataValidation allowBlank="1" showInputMessage="1" showErrorMessage="1" promptTitle="Risk Owner" prompt="Name of the person who is accountable for managing the risk" sqref="K6" xr:uid="{751F9668-1870-4F0D-A8BC-ACA8443ED61C}"/>
    <dataValidation allowBlank="1" showInputMessage="1" showErrorMessage="1" promptTitle="Control" prompt="A control is a measure that is in place today, which either helps prevents a risk from happening or reduces its impact" sqref="L6" xr:uid="{2D48D188-47F7-4154-A088-800D9F112DC5}"/>
    <dataValidation allowBlank="1" showInputMessage="1" showErrorMessage="1" promptTitle="Impact" prompt="Indicator of the extent of the impact on the objectives, should the risk occur:_x000a_A - Minor_x000a_B - Moderate_x000a_C - Major_x000a_D - Critical_x000a_E - Catastrophic" sqref="M6" xr:uid="{D1BCA480-6CAC-4FC1-ABB0-3C6A3534F249}"/>
    <dataValidation allowBlank="1" showInputMessage="1" showErrorMessage="1" promptTitle="Liklihood Score" prompt="State how likely it is that the risk will occur" sqref="N6" xr:uid="{A4B77B4C-36AE-49DA-9905-0F22095746EC}"/>
    <dataValidation allowBlank="1" showInputMessage="1" showErrorMessage="1" promptTitle="Current / net risk level" prompt="The current (or net) level of risk, derived from the likelihood and the impact scores, as defined in the risk matrix" sqref="O6" xr:uid="{07757278-E19B-4100-AE3E-722FA1B8054F}"/>
    <dataValidation allowBlank="1" showInputMessage="1" showErrorMessage="1" promptTitle="Risk actions" prompt="The actions being taken, or to be taken, to address the risk, reducing the impact or probability of any threats or increasing the liklihood of exploiting any opportunities" sqref="Q6" xr:uid="{271AD6E5-DE0D-45E3-A9D8-4C52078E3125}"/>
    <dataValidation allowBlank="1" showInputMessage="1" showErrorMessage="1" promptTitle="Action Owner" prompt="Enter the name of the person responsible for the actions related to this risk" sqref="R6" xr:uid="{E4749ABD-A5E1-4733-9F7B-3E09404B8A99}"/>
    <dataValidation allowBlank="1" showInputMessage="1" showErrorMessage="1" promptTitle="Expected completion date" prompt="State when the action is to be completed by" sqref="S6" xr:uid="{5594BB63-6D00-4206-936D-AF1A322F6AB0}"/>
    <dataValidation allowBlank="1" showInputMessage="1" showErrorMessage="1" promptTitle="Action progress" prompt="State any progress made on the actions. If completed, state &quot;Completed&quot;" sqref="T6" xr:uid="{9311B33E-76EF-4BBD-936E-1EDD94E34025}"/>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EE6B6BA2-66A5-4093-A921-88356D3D738A}"/>
    <dataValidation allowBlank="1" showInputMessage="1" showErrorMessage="1" promptTitle="Target Liklihood score" prompt="State your expectations of  how likely it is that the risk will occur, after you have completed the mitigations actions" sqref="V6" xr:uid="{16A69ED3-E4AB-448E-BB8E-21AA35494A99}"/>
    <dataValidation allowBlank="1" showInputMessage="1" showErrorMessage="1" promptTitle="Target risk level" prompt="The target level of risk, derived from the target likelihood and the target impact scores, as defined in the risk matrix" sqref="W6" xr:uid="{62F2763D-3DA1-454C-8793-13849634EC5C}"/>
    <dataValidation allowBlank="1" showInputMessage="1" showErrorMessage="1" promptTitle="Date updated" prompt="Date when this item was last updated" sqref="Y6" xr:uid="{A9EA86D6-A1EE-4B34-BCF8-2368E09AF60F}"/>
    <dataValidation allowBlank="1" showInputMessage="1" showErrorMessage="1" promptTitle="Risk status" prompt="Provisional -  not yet validated_x000a_Open -  risk is approved by risk owner_x000a_Triggered - the risk has been realised_x000a_Closed - the risk is no longer relevant" sqref="Z6" xr:uid="{87C30C15-A25F-4BC2-878D-796E62EF689B}"/>
    <dataValidation allowBlank="1" showInputMessage="1" showErrorMessage="1" promptTitle="Current / net risk level" prompt="The current (or net) financial value of the risk" sqref="P6" xr:uid="{0BE1FC22-E16F-4DE9-A313-BEC3A77E549A}"/>
    <dataValidation allowBlank="1" showInputMessage="1" showErrorMessage="1" promptTitle="Current / net risk level" prompt="The target financial value of the risk" sqref="X6" xr:uid="{ABDE748C-4C0B-439A-983E-156A7A732C4B}"/>
    <dataValidation type="list" allowBlank="1" showInputMessage="1" showErrorMessage="1" sqref="Z8 Z31:Z38 Z41:Z63 Z22:Z29 Z10:Z20" xr:uid="{00000000-0002-0000-0100-000001000000}">
      <formula1>"New,Provisional,Open,Triggered,In Control,Closed"</formula1>
    </dataValidation>
    <dataValidation type="list" allowBlank="1" showInputMessage="1" showErrorMessage="1" sqref="Z9 Z30 Z39:Z40 Z14:Z16" xr:uid="{00000000-0002-0000-0100-000002000000}">
      <formula1>"Provisional,Open,Triggered,In Control,Closed"</formula1>
    </dataValidation>
    <dataValidation allowBlank="1" showInputMessage="1" showErrorMessage="1" promptTitle="Identified by" prompt="State who identified the risk" sqref="J6 E6" xr:uid="{C07D3DA1-387E-4917-AA97-BBB7FC182D88}"/>
    <dataValidation allowBlank="1" showInputMessage="1" showErrorMessage="1" promptTitle="Risk Category" prompt="Categorise your risk. If more than one applies, choose the one which is most applicable" sqref="I6:J6" xr:uid="{301E443D-7054-415A-89FC-D58195BD101A}"/>
    <dataValidation type="list" allowBlank="1" showInputMessage="1" showErrorMessage="1" sqref="Z38 Z19 Z21" xr:uid="{1830A596-D9EE-4FFB-A7CB-87C6F7F9DB90}">
      <formula1>"New,Provisional,Open,Triggered,Closed"</formula1>
    </dataValidation>
    <dataValidation operator="lessThanOrEqual" allowBlank="1" showInputMessage="1" showErrorMessage="1" sqref="D29:D35 D38:D41" xr:uid="{1623B008-FC40-4D86-8ACD-0438EB9014FF}"/>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8FD203C-5988-4D53-9F3E-A4AF3D560306}">
          <x14:formula1>
            <xm:f>'Risk Matrix'!$B$4:$B$8</xm:f>
          </x14:formula1>
          <xm:sqref>V43:V63 N43:N63 N8:N37 V8:V15 V17:V37</xm:sqref>
        </x14:dataValidation>
        <x14:dataValidation type="list" allowBlank="1" showInputMessage="1" showErrorMessage="1" xr:uid="{93A00811-C2EB-4FD4-A60E-0F38C595D9AC}">
          <x14:formula1>
            <xm:f>'Risk Matrix'!$C$3:$G$3</xm:f>
          </x14:formula1>
          <xm:sqref>U43:U63 M43:M63 M8:M37 U8:U37</xm:sqref>
        </x14:dataValidation>
        <x14:dataValidation type="list" allowBlank="1" showInputMessage="1" showErrorMessage="1" xr:uid="{E0845942-71F3-4B54-9726-45363A604524}">
          <x14:formula1>
            <xm:f>'H:\00001 SSLEP\Risks\20200507 Consolidated\Updates received\[ESIF Risk Register April 2020(MC).xlsx]Risk Matrix'!#REF!</xm:f>
          </x14:formula1>
          <xm:sqref>U38:V40 M38:N40 U42:V42 M42:N42</xm:sqref>
        </x14:dataValidation>
        <x14:dataValidation type="list" allowBlank="1" showInputMessage="1" showErrorMessage="1" xr:uid="{4CEF1760-3EE3-4B6A-A01F-96C24BA17C16}">
          <x14:formula1>
            <xm:f>'\\staffordshire.gov.uk\Users\Home\Outlook\OutlookSecureTempFolder\[Copy of 2019.12.12  SSLEP Programme Risk Registers v2 (2).xlsx]Risk Matrix'!#REF!</xm:f>
          </x14:formula1>
          <xm:sqref>U41:V41 M41:N41</xm:sqref>
        </x14:dataValidation>
        <x14:dataValidation type="list" allowBlank="1" showInputMessage="1" showErrorMessage="1" xr:uid="{A8174C34-AB4E-49B2-A8A2-A2EDA132BE8B}">
          <x14:formula1>
            <xm:f>'H:\00001 SSLEP\Risks\20190509 Consolidated\[2019.05.09  SSLEP Programme Risk Registers April 2019.xlsx]Risk Matrix'!#REF!</xm:f>
          </x14:formula1>
          <xm:sqref>U30:U34 M30:N34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8"/>
  <sheetViews>
    <sheetView zoomScaleNormal="100" workbookViewId="0">
      <selection activeCell="I21" sqref="I21"/>
    </sheetView>
  </sheetViews>
  <sheetFormatPr defaultRowHeight="12.75" x14ac:dyDescent="0.2"/>
  <cols>
    <col min="1" max="1" width="2.85546875" customWidth="1"/>
    <col min="2" max="2" width="18.7109375" customWidth="1"/>
    <col min="3" max="7" width="15" customWidth="1"/>
  </cols>
  <sheetData>
    <row r="2" spans="2:7" ht="22.5" customHeight="1" x14ac:dyDescent="0.2">
      <c r="B2" s="3" t="s">
        <v>25</v>
      </c>
      <c r="C2" s="2"/>
      <c r="D2" s="1"/>
      <c r="E2" s="8" t="s">
        <v>24</v>
      </c>
      <c r="F2" s="1"/>
      <c r="G2" s="1"/>
    </row>
    <row r="3" spans="2:7" ht="25.5" customHeight="1" x14ac:dyDescent="0.2">
      <c r="B3" s="7"/>
      <c r="C3" s="6" t="s">
        <v>1</v>
      </c>
      <c r="D3" s="6" t="s">
        <v>9</v>
      </c>
      <c r="E3" s="6" t="s">
        <v>7</v>
      </c>
      <c r="F3" s="6" t="s">
        <v>5</v>
      </c>
      <c r="G3" s="6" t="s">
        <v>3</v>
      </c>
    </row>
    <row r="4" spans="2:7" ht="25.5" customHeight="1" x14ac:dyDescent="0.2">
      <c r="B4" s="6" t="s">
        <v>2</v>
      </c>
      <c r="C4" s="4" t="s">
        <v>19</v>
      </c>
      <c r="D4" s="4" t="s">
        <v>18</v>
      </c>
      <c r="E4" s="4" t="s">
        <v>23</v>
      </c>
      <c r="F4" s="4" t="s">
        <v>23</v>
      </c>
      <c r="G4" s="4" t="s">
        <v>23</v>
      </c>
    </row>
    <row r="5" spans="2:7" ht="25.5" customHeight="1" x14ac:dyDescent="0.2">
      <c r="B5" s="6" t="s">
        <v>4</v>
      </c>
      <c r="C5" s="4" t="s">
        <v>19</v>
      </c>
      <c r="D5" s="4" t="s">
        <v>18</v>
      </c>
      <c r="E5" s="4" t="s">
        <v>18</v>
      </c>
      <c r="F5" s="4" t="s">
        <v>23</v>
      </c>
      <c r="G5" s="4" t="s">
        <v>23</v>
      </c>
    </row>
    <row r="6" spans="2:7" ht="25.5" customHeight="1" x14ac:dyDescent="0.2">
      <c r="B6" s="6" t="s">
        <v>6</v>
      </c>
      <c r="C6" s="4" t="s">
        <v>19</v>
      </c>
      <c r="D6" s="4" t="s">
        <v>18</v>
      </c>
      <c r="E6" s="4" t="s">
        <v>18</v>
      </c>
      <c r="F6" s="4" t="s">
        <v>23</v>
      </c>
      <c r="G6" s="4" t="s">
        <v>23</v>
      </c>
    </row>
    <row r="7" spans="2:7" ht="25.5" customHeight="1" x14ac:dyDescent="0.2">
      <c r="B7" s="6" t="s">
        <v>8</v>
      </c>
      <c r="C7" s="4" t="s">
        <v>19</v>
      </c>
      <c r="D7" s="4" t="s">
        <v>19</v>
      </c>
      <c r="E7" s="4" t="s">
        <v>18</v>
      </c>
      <c r="F7" s="4" t="s">
        <v>18</v>
      </c>
      <c r="G7" s="4" t="s">
        <v>23</v>
      </c>
    </row>
    <row r="8" spans="2:7" ht="25.5" customHeight="1" x14ac:dyDescent="0.2">
      <c r="B8" s="5" t="s">
        <v>0</v>
      </c>
      <c r="C8" s="4" t="s">
        <v>19</v>
      </c>
      <c r="D8" s="4" t="s">
        <v>19</v>
      </c>
      <c r="E8" s="4" t="s">
        <v>19</v>
      </c>
      <c r="F8" s="4" t="s">
        <v>18</v>
      </c>
      <c r="G8" s="4" t="s">
        <v>18</v>
      </c>
    </row>
  </sheetData>
  <conditionalFormatting sqref="C5:G8 C4:F4">
    <cfRule type="cellIs" dxfId="5" priority="4" operator="equal">
      <formula>"Low"</formula>
    </cfRule>
    <cfRule type="cellIs" dxfId="4" priority="5" operator="equal">
      <formula>"Medium"</formula>
    </cfRule>
    <cfRule type="cellIs" dxfId="3" priority="6" operator="equal">
      <formula>"High"</formula>
    </cfRule>
  </conditionalFormatting>
  <conditionalFormatting sqref="C4:G8">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promptTitle="Risk level" prompt="Indication of the level of risk exposure,  determined by using a risk matrix. Choose from the pick list. _x000a_" sqref="C4:G8" xr:uid="{00000000-0002-0000-0800-000000000000}">
      <formula1>$P$47:$P$49</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062B5-125C-43A4-8BE2-285F363FC555}">
  <dimension ref="A1:AC50"/>
  <sheetViews>
    <sheetView topLeftCell="A4" zoomScale="90" zoomScaleNormal="90" workbookViewId="0">
      <selection activeCell="R22" sqref="R22"/>
    </sheetView>
  </sheetViews>
  <sheetFormatPr defaultRowHeight="12.75" x14ac:dyDescent="0.2"/>
  <cols>
    <col min="1" max="1" width="18.140625" customWidth="1"/>
    <col min="10" max="10" width="14.42578125" bestFit="1" customWidth="1"/>
  </cols>
  <sheetData>
    <row r="1" spans="1:5" x14ac:dyDescent="0.2">
      <c r="A1" s="134" t="s">
        <v>431</v>
      </c>
    </row>
    <row r="2" spans="1:5" x14ac:dyDescent="0.2">
      <c r="B2" t="s">
        <v>166</v>
      </c>
      <c r="C2" t="s">
        <v>167</v>
      </c>
      <c r="D2" t="s">
        <v>168</v>
      </c>
      <c r="E2" t="s">
        <v>169</v>
      </c>
    </row>
    <row r="3" spans="1:5" x14ac:dyDescent="0.2">
      <c r="A3" s="43" t="s">
        <v>430</v>
      </c>
      <c r="B3">
        <v>3</v>
      </c>
      <c r="C3">
        <v>5</v>
      </c>
      <c r="D3">
        <v>1</v>
      </c>
      <c r="E3" s="43">
        <f>SUM(B3:D3)</f>
        <v>9</v>
      </c>
    </row>
    <row r="4" spans="1:5" x14ac:dyDescent="0.2">
      <c r="A4" s="43" t="s">
        <v>278</v>
      </c>
      <c r="B4">
        <v>1</v>
      </c>
      <c r="C4">
        <v>12</v>
      </c>
      <c r="D4">
        <v>0</v>
      </c>
      <c r="E4" s="43">
        <f t="shared" ref="E4:E5" si="0">SUM(B4:D4)</f>
        <v>13</v>
      </c>
    </row>
    <row r="5" spans="1:5" x14ac:dyDescent="0.2">
      <c r="A5" s="43" t="s">
        <v>235</v>
      </c>
      <c r="B5">
        <v>1</v>
      </c>
      <c r="C5">
        <v>16</v>
      </c>
      <c r="D5">
        <v>0</v>
      </c>
      <c r="E5" s="43">
        <f t="shared" si="0"/>
        <v>17</v>
      </c>
    </row>
    <row r="6" spans="1:5" x14ac:dyDescent="0.2">
      <c r="B6" s="43">
        <f>SUM(B3:B5)</f>
        <v>5</v>
      </c>
      <c r="C6" s="43">
        <f t="shared" ref="C6:E6" si="1">SUM(C3:C5)</f>
        <v>33</v>
      </c>
      <c r="D6" s="43">
        <f t="shared" si="1"/>
        <v>1</v>
      </c>
      <c r="E6" s="43">
        <f t="shared" si="1"/>
        <v>39</v>
      </c>
    </row>
    <row r="8" spans="1:5" x14ac:dyDescent="0.2">
      <c r="A8" s="137" t="s">
        <v>432</v>
      </c>
      <c r="B8" s="45" t="s">
        <v>364</v>
      </c>
      <c r="C8" s="45" t="s">
        <v>368</v>
      </c>
      <c r="D8" s="45" t="s">
        <v>433</v>
      </c>
      <c r="E8" s="45" t="s">
        <v>169</v>
      </c>
    </row>
    <row r="9" spans="1:5" x14ac:dyDescent="0.2">
      <c r="A9" s="43" t="s">
        <v>430</v>
      </c>
      <c r="B9">
        <v>1</v>
      </c>
      <c r="C9">
        <v>1</v>
      </c>
      <c r="D9">
        <v>1</v>
      </c>
      <c r="E9" s="43">
        <f>SUM(B9:D9)</f>
        <v>3</v>
      </c>
    </row>
    <row r="10" spans="1:5" x14ac:dyDescent="0.2">
      <c r="A10" s="43" t="s">
        <v>278</v>
      </c>
      <c r="B10">
        <v>0</v>
      </c>
      <c r="C10">
        <v>0</v>
      </c>
      <c r="D10">
        <v>0</v>
      </c>
      <c r="E10" s="43">
        <f t="shared" ref="E10:E12" si="2">SUM(B10:D10)</f>
        <v>0</v>
      </c>
    </row>
    <row r="11" spans="1:5" x14ac:dyDescent="0.2">
      <c r="A11" s="43" t="s">
        <v>235</v>
      </c>
      <c r="B11">
        <v>0</v>
      </c>
      <c r="C11">
        <v>0</v>
      </c>
      <c r="D11">
        <v>0</v>
      </c>
      <c r="E11" s="43">
        <f t="shared" si="2"/>
        <v>0</v>
      </c>
    </row>
    <row r="12" spans="1:5" x14ac:dyDescent="0.2">
      <c r="A12" s="43" t="s">
        <v>395</v>
      </c>
      <c r="B12">
        <v>0</v>
      </c>
      <c r="C12">
        <v>1</v>
      </c>
      <c r="D12">
        <v>0</v>
      </c>
      <c r="E12" s="43">
        <f t="shared" si="2"/>
        <v>1</v>
      </c>
    </row>
    <row r="13" spans="1:5" x14ac:dyDescent="0.2">
      <c r="B13" s="43">
        <f>SUM(B9:B12)</f>
        <v>1</v>
      </c>
      <c r="C13" s="43">
        <f t="shared" ref="C13:E13" si="3">SUM(C9:C12)</f>
        <v>2</v>
      </c>
      <c r="D13" s="43">
        <f t="shared" si="3"/>
        <v>1</v>
      </c>
      <c r="E13" s="43">
        <f t="shared" si="3"/>
        <v>4</v>
      </c>
    </row>
    <row r="14" spans="1:5" x14ac:dyDescent="0.2">
      <c r="A14" s="134" t="s">
        <v>431</v>
      </c>
    </row>
    <row r="15" spans="1:5" x14ac:dyDescent="0.2">
      <c r="B15" t="s">
        <v>166</v>
      </c>
      <c r="C15" t="s">
        <v>167</v>
      </c>
      <c r="D15" t="s">
        <v>168</v>
      </c>
      <c r="E15" t="s">
        <v>169</v>
      </c>
    </row>
    <row r="16" spans="1:5" x14ac:dyDescent="0.2">
      <c r="A16" s="44" t="s">
        <v>170</v>
      </c>
      <c r="B16">
        <v>4</v>
      </c>
      <c r="C16">
        <v>8</v>
      </c>
      <c r="D16">
        <v>1</v>
      </c>
      <c r="E16" s="43">
        <f>SUM(B16:D16)</f>
        <v>13</v>
      </c>
    </row>
    <row r="17" spans="1:29" x14ac:dyDescent="0.2">
      <c r="A17" s="44" t="s">
        <v>171</v>
      </c>
      <c r="B17">
        <v>1</v>
      </c>
      <c r="C17">
        <v>1</v>
      </c>
      <c r="D17">
        <v>0</v>
      </c>
      <c r="E17" s="43">
        <f t="shared" ref="E17:E21" si="4">SUM(B17:D17)</f>
        <v>2</v>
      </c>
    </row>
    <row r="18" spans="1:29" x14ac:dyDescent="0.2">
      <c r="A18" s="44" t="s">
        <v>107</v>
      </c>
      <c r="B18">
        <v>0</v>
      </c>
      <c r="C18">
        <v>3</v>
      </c>
      <c r="D18">
        <v>0</v>
      </c>
      <c r="E18" s="43">
        <f t="shared" si="4"/>
        <v>3</v>
      </c>
    </row>
    <row r="19" spans="1:29" x14ac:dyDescent="0.2">
      <c r="A19" s="44" t="s">
        <v>173</v>
      </c>
      <c r="B19">
        <v>0</v>
      </c>
      <c r="C19">
        <v>1</v>
      </c>
      <c r="D19">
        <v>0</v>
      </c>
      <c r="E19" s="43">
        <f t="shared" si="4"/>
        <v>1</v>
      </c>
    </row>
    <row r="20" spans="1:29" x14ac:dyDescent="0.2">
      <c r="A20" s="43" t="s">
        <v>180</v>
      </c>
      <c r="B20">
        <v>0</v>
      </c>
      <c r="C20">
        <v>6</v>
      </c>
      <c r="D20">
        <v>0</v>
      </c>
      <c r="E20" s="43">
        <f t="shared" si="4"/>
        <v>6</v>
      </c>
    </row>
    <row r="21" spans="1:29" x14ac:dyDescent="0.2">
      <c r="A21" s="43" t="s">
        <v>399</v>
      </c>
      <c r="B21">
        <v>0</v>
      </c>
      <c r="C21">
        <v>14</v>
      </c>
      <c r="D21">
        <v>0</v>
      </c>
      <c r="E21" s="43">
        <f t="shared" si="4"/>
        <v>14</v>
      </c>
      <c r="J21" s="43"/>
      <c r="R21" s="134" t="s">
        <v>431</v>
      </c>
    </row>
    <row r="22" spans="1:29" x14ac:dyDescent="0.2">
      <c r="A22" s="43" t="s">
        <v>174</v>
      </c>
      <c r="B22" s="43">
        <f>SUM(B16:B21)</f>
        <v>5</v>
      </c>
      <c r="C22" s="43">
        <f>SUM(C16:C21)</f>
        <v>33</v>
      </c>
      <c r="D22" s="43">
        <f>SUM(D16:D21)</f>
        <v>1</v>
      </c>
      <c r="E22" s="43">
        <f>SUM(E16:E21)</f>
        <v>39</v>
      </c>
      <c r="K22" s="46"/>
      <c r="L22" s="46"/>
      <c r="M22" s="46"/>
      <c r="N22" s="46"/>
      <c r="O22" s="46"/>
      <c r="S22" s="46">
        <v>44105</v>
      </c>
      <c r="T22" s="46">
        <v>44136</v>
      </c>
      <c r="U22" s="46">
        <v>44166</v>
      </c>
      <c r="V22" s="46">
        <v>44197</v>
      </c>
      <c r="W22" s="46">
        <v>44228</v>
      </c>
      <c r="X22" s="46">
        <v>44287</v>
      </c>
      <c r="Y22" s="46">
        <v>44317</v>
      </c>
      <c r="Z22" s="46">
        <v>44348</v>
      </c>
      <c r="AA22" t="s">
        <v>469</v>
      </c>
      <c r="AB22" s="46">
        <v>44440</v>
      </c>
      <c r="AC22" s="46">
        <v>44470</v>
      </c>
    </row>
    <row r="23" spans="1:29" x14ac:dyDescent="0.2">
      <c r="J23" s="43"/>
      <c r="R23" t="s">
        <v>166</v>
      </c>
      <c r="S23">
        <v>6</v>
      </c>
      <c r="T23">
        <v>3</v>
      </c>
      <c r="U23">
        <v>4</v>
      </c>
      <c r="V23">
        <v>3</v>
      </c>
      <c r="W23">
        <v>3</v>
      </c>
      <c r="X23">
        <v>3</v>
      </c>
      <c r="Y23">
        <v>4</v>
      </c>
      <c r="Z23">
        <v>6</v>
      </c>
      <c r="AA23">
        <v>4</v>
      </c>
      <c r="AB23">
        <v>4</v>
      </c>
      <c r="AC23">
        <v>5</v>
      </c>
    </row>
    <row r="24" spans="1:29" x14ac:dyDescent="0.2">
      <c r="J24" s="43"/>
      <c r="R24" t="s">
        <v>167</v>
      </c>
      <c r="S24">
        <v>15</v>
      </c>
      <c r="T24">
        <v>14</v>
      </c>
      <c r="U24">
        <v>14</v>
      </c>
      <c r="V24">
        <v>14</v>
      </c>
      <c r="W24">
        <v>17</v>
      </c>
      <c r="X24">
        <v>17</v>
      </c>
      <c r="Y24">
        <v>21</v>
      </c>
      <c r="Z24">
        <v>24</v>
      </c>
      <c r="AA24">
        <v>28</v>
      </c>
      <c r="AB24">
        <v>32</v>
      </c>
      <c r="AC24">
        <v>33</v>
      </c>
    </row>
    <row r="25" spans="1:29" x14ac:dyDescent="0.2">
      <c r="J25" s="43"/>
      <c r="R25" t="s">
        <v>168</v>
      </c>
      <c r="S25">
        <v>3</v>
      </c>
      <c r="T25">
        <v>3</v>
      </c>
      <c r="U25">
        <v>4</v>
      </c>
      <c r="V25">
        <v>4</v>
      </c>
      <c r="W25">
        <v>4</v>
      </c>
      <c r="X25">
        <v>2</v>
      </c>
      <c r="Y25">
        <v>2</v>
      </c>
      <c r="Z25">
        <v>2</v>
      </c>
      <c r="AA25">
        <v>2</v>
      </c>
      <c r="AB25">
        <v>1</v>
      </c>
      <c r="AC25">
        <v>1</v>
      </c>
    </row>
    <row r="26" spans="1:29" x14ac:dyDescent="0.2">
      <c r="A26" s="137" t="s">
        <v>432</v>
      </c>
    </row>
    <row r="27" spans="1:29" x14ac:dyDescent="0.2">
      <c r="B27" t="s">
        <v>166</v>
      </c>
      <c r="C27" t="s">
        <v>167</v>
      </c>
      <c r="D27" t="s">
        <v>168</v>
      </c>
      <c r="E27" t="s">
        <v>169</v>
      </c>
    </row>
    <row r="28" spans="1:29" x14ac:dyDescent="0.2">
      <c r="A28" s="44" t="s">
        <v>170</v>
      </c>
      <c r="B28">
        <v>1</v>
      </c>
      <c r="C28">
        <v>0</v>
      </c>
      <c r="D28">
        <v>1</v>
      </c>
      <c r="E28" s="43">
        <f t="shared" ref="E28:E33" si="5">SUM(B28:D28)</f>
        <v>2</v>
      </c>
    </row>
    <row r="29" spans="1:29" x14ac:dyDescent="0.2">
      <c r="A29" s="44" t="s">
        <v>171</v>
      </c>
      <c r="B29">
        <v>0</v>
      </c>
      <c r="C29" s="45">
        <v>1</v>
      </c>
      <c r="D29">
        <v>0</v>
      </c>
      <c r="E29" s="43">
        <f t="shared" si="5"/>
        <v>1</v>
      </c>
      <c r="X29" s="46"/>
    </row>
    <row r="30" spans="1:29" x14ac:dyDescent="0.2">
      <c r="A30" s="44" t="s">
        <v>107</v>
      </c>
      <c r="B30">
        <v>0</v>
      </c>
      <c r="C30">
        <v>1</v>
      </c>
      <c r="D30">
        <v>0</v>
      </c>
      <c r="E30" s="43">
        <f t="shared" si="5"/>
        <v>1</v>
      </c>
      <c r="X30" s="46"/>
    </row>
    <row r="31" spans="1:29" x14ac:dyDescent="0.2">
      <c r="A31" s="44" t="s">
        <v>173</v>
      </c>
      <c r="B31">
        <v>0</v>
      </c>
      <c r="C31">
        <v>0</v>
      </c>
      <c r="D31">
        <v>0</v>
      </c>
      <c r="E31" s="43">
        <f t="shared" si="5"/>
        <v>0</v>
      </c>
      <c r="X31" s="46"/>
    </row>
    <row r="32" spans="1:29" x14ac:dyDescent="0.2">
      <c r="A32" s="43" t="s">
        <v>180</v>
      </c>
      <c r="B32">
        <v>0</v>
      </c>
      <c r="C32">
        <v>0</v>
      </c>
      <c r="D32">
        <v>0</v>
      </c>
      <c r="E32" s="43">
        <f t="shared" si="5"/>
        <v>0</v>
      </c>
      <c r="X32" s="46"/>
    </row>
    <row r="33" spans="1:29" x14ac:dyDescent="0.2">
      <c r="A33" s="43" t="s">
        <v>399</v>
      </c>
      <c r="B33">
        <v>0</v>
      </c>
      <c r="C33">
        <v>0</v>
      </c>
      <c r="D33">
        <v>0</v>
      </c>
      <c r="E33" s="43">
        <f t="shared" si="5"/>
        <v>0</v>
      </c>
      <c r="X33" s="46"/>
    </row>
    <row r="34" spans="1:29" x14ac:dyDescent="0.2">
      <c r="A34" s="43"/>
      <c r="B34" s="43">
        <f>SUM(B28:B33)</f>
        <v>1</v>
      </c>
      <c r="C34" s="43">
        <f>SUM(C28:C33)</f>
        <v>2</v>
      </c>
      <c r="D34" s="43">
        <f>SUM(D28:D33)</f>
        <v>1</v>
      </c>
      <c r="E34" s="43">
        <f>SUM(E28:E33)</f>
        <v>4</v>
      </c>
      <c r="X34" s="46"/>
    </row>
    <row r="35" spans="1:29" x14ac:dyDescent="0.2">
      <c r="X35" s="46"/>
    </row>
    <row r="36" spans="1:29" x14ac:dyDescent="0.2">
      <c r="X36" s="46"/>
    </row>
    <row r="37" spans="1:29" x14ac:dyDescent="0.2">
      <c r="A37" s="134" t="s">
        <v>446</v>
      </c>
      <c r="B37" s="45" t="s">
        <v>430</v>
      </c>
      <c r="C37" s="45" t="s">
        <v>278</v>
      </c>
      <c r="D37" s="45" t="s">
        <v>235</v>
      </c>
    </row>
    <row r="38" spans="1:29" x14ac:dyDescent="0.2">
      <c r="A38" s="45" t="s">
        <v>166</v>
      </c>
      <c r="B38">
        <v>3</v>
      </c>
      <c r="C38">
        <v>1</v>
      </c>
      <c r="D38">
        <v>1</v>
      </c>
      <c r="E38" s="43">
        <f>SUM(B38:D38)</f>
        <v>5</v>
      </c>
    </row>
    <row r="39" spans="1:29" x14ac:dyDescent="0.2">
      <c r="A39" s="45" t="s">
        <v>167</v>
      </c>
      <c r="B39">
        <v>5</v>
      </c>
      <c r="C39">
        <v>12</v>
      </c>
      <c r="D39">
        <v>16</v>
      </c>
      <c r="E39" s="43">
        <f>SUM(B39:D39)</f>
        <v>33</v>
      </c>
    </row>
    <row r="40" spans="1:29" x14ac:dyDescent="0.2">
      <c r="A40" s="45" t="s">
        <v>168</v>
      </c>
      <c r="B40">
        <v>1</v>
      </c>
      <c r="C40">
        <v>0</v>
      </c>
      <c r="D40">
        <v>0</v>
      </c>
      <c r="E40" s="43">
        <f>SUM(B40:D40)</f>
        <v>1</v>
      </c>
    </row>
    <row r="41" spans="1:29" x14ac:dyDescent="0.2">
      <c r="E41" s="43">
        <f>SUM(E38:E40)</f>
        <v>39</v>
      </c>
    </row>
    <row r="46" spans="1:29" x14ac:dyDescent="0.2">
      <c r="R46" s="133" t="s">
        <v>432</v>
      </c>
    </row>
    <row r="47" spans="1:29" x14ac:dyDescent="0.2">
      <c r="S47" s="46">
        <v>44105</v>
      </c>
      <c r="T47" s="46">
        <v>44136</v>
      </c>
      <c r="U47" s="46">
        <v>44166</v>
      </c>
      <c r="V47" s="46">
        <v>44197</v>
      </c>
      <c r="W47" s="46">
        <v>44228</v>
      </c>
      <c r="X47" s="46">
        <v>44287</v>
      </c>
      <c r="Y47" s="46">
        <v>44317</v>
      </c>
      <c r="Z47" s="46">
        <v>44348</v>
      </c>
      <c r="AA47" t="s">
        <v>469</v>
      </c>
      <c r="AB47" s="46">
        <v>44440</v>
      </c>
      <c r="AC47" s="46">
        <v>44470</v>
      </c>
    </row>
    <row r="48" spans="1:29" x14ac:dyDescent="0.2">
      <c r="R48" t="s">
        <v>166</v>
      </c>
      <c r="S48">
        <v>2</v>
      </c>
      <c r="T48">
        <v>3</v>
      </c>
      <c r="U48">
        <v>4</v>
      </c>
      <c r="V48">
        <v>2</v>
      </c>
      <c r="W48">
        <v>2</v>
      </c>
      <c r="X48">
        <v>2</v>
      </c>
      <c r="Y48">
        <v>2</v>
      </c>
      <c r="Z48">
        <v>2</v>
      </c>
      <c r="AA48">
        <v>2</v>
      </c>
      <c r="AB48">
        <v>1</v>
      </c>
      <c r="AC48">
        <v>1</v>
      </c>
    </row>
    <row r="49" spans="18:29" x14ac:dyDescent="0.2">
      <c r="R49" t="s">
        <v>167</v>
      </c>
      <c r="S49">
        <v>2</v>
      </c>
      <c r="T49">
        <v>2</v>
      </c>
      <c r="U49">
        <v>2</v>
      </c>
      <c r="V49">
        <v>2</v>
      </c>
      <c r="W49">
        <v>2</v>
      </c>
      <c r="X49">
        <v>2</v>
      </c>
      <c r="Y49">
        <v>2</v>
      </c>
      <c r="Z49">
        <v>2</v>
      </c>
      <c r="AA49">
        <v>2</v>
      </c>
      <c r="AB49">
        <v>2</v>
      </c>
      <c r="AC49">
        <v>2</v>
      </c>
    </row>
    <row r="50" spans="18:29" x14ac:dyDescent="0.2">
      <c r="R50" t="s">
        <v>168</v>
      </c>
      <c r="S50">
        <v>0</v>
      </c>
      <c r="T50">
        <v>0</v>
      </c>
      <c r="U50">
        <v>0</v>
      </c>
      <c r="V50">
        <v>2</v>
      </c>
      <c r="W50">
        <v>2</v>
      </c>
      <c r="X50">
        <v>1</v>
      </c>
      <c r="Y50">
        <v>0</v>
      </c>
      <c r="Z50">
        <v>0</v>
      </c>
      <c r="AA50">
        <v>0</v>
      </c>
      <c r="AB50">
        <v>1</v>
      </c>
      <c r="AC50">
        <v>1</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BA0C8F47446E44A526AE119E2A249F" ma:contentTypeVersion="13" ma:contentTypeDescription="Create a new document." ma:contentTypeScope="" ma:versionID="f3c739c9a0d7b625cfa551df5500d06b">
  <xsd:schema xmlns:xsd="http://www.w3.org/2001/XMLSchema" xmlns:xs="http://www.w3.org/2001/XMLSchema" xmlns:p="http://schemas.microsoft.com/office/2006/metadata/properties" xmlns:ns3="d4b55285-8a31-465e-a92e-c579eab8713d" xmlns:ns4="4fe774bf-2ae7-4840-9274-50cab5c89924" targetNamespace="http://schemas.microsoft.com/office/2006/metadata/properties" ma:root="true" ma:fieldsID="eb85d6836d2e66859c8fde09263ac2a9" ns3:_="" ns4:_="">
    <xsd:import namespace="d4b55285-8a31-465e-a92e-c579eab8713d"/>
    <xsd:import namespace="4fe774bf-2ae7-4840-9274-50cab5c8992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b55285-8a31-465e-a92e-c579eab871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e774bf-2ae7-4840-9274-50cab5c8992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5AB484-0C6F-41F7-AC9F-109FF68EF818}">
  <ds:schemaRefs>
    <ds:schemaRef ds:uri="http://schemas.microsoft.com/sharepoint/v3/contenttype/forms"/>
  </ds:schemaRefs>
</ds:datastoreItem>
</file>

<file path=customXml/itemProps2.xml><?xml version="1.0" encoding="utf-8"?>
<ds:datastoreItem xmlns:ds="http://schemas.openxmlformats.org/officeDocument/2006/customXml" ds:itemID="{2F741432-9C83-4B79-B13E-C22747266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b55285-8a31-465e-a92e-c579eab8713d"/>
    <ds:schemaRef ds:uri="4fe774bf-2ae7-4840-9274-50cab5c89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1E4168-FAAA-468B-9CB2-1B644219F58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4b55285-8a31-465e-a92e-c579eab8713d"/>
    <ds:schemaRef ds:uri="4fe774bf-2ae7-4840-9274-50cab5c8992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CURRENT ISSUES</vt:lpstr>
      <vt:lpstr>RESOLVED ISSUES</vt:lpstr>
      <vt:lpstr>OPEN RISKS</vt:lpstr>
      <vt:lpstr>CLOSED RISKS</vt:lpstr>
      <vt:lpstr>Risk Matrix</vt:lpstr>
      <vt:lpstr>Summary analysis </vt:lpstr>
      <vt:lpstr>'OPEN RISKS'!OverallRisk</vt:lpstr>
      <vt:lpstr>'OPEN RISKS'!Print_Area</vt:lpstr>
      <vt:lpstr>'CURRENT ISSUES'!Print_Titles</vt:lpstr>
      <vt:lpstr>'OPEN RISKS'!Print_Titles</vt:lpstr>
    </vt:vector>
  </TitlesOfParts>
  <Company>Staffordshire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Nicholls, David (D,L&amp;T)</dc:creator>
  <cp:lastModifiedBy>Palphreyman, Sharon (Corporate)</cp:lastModifiedBy>
  <cp:lastPrinted>2020-11-09T12:42:55Z</cp:lastPrinted>
  <dcterms:created xsi:type="dcterms:W3CDTF">2016-01-04T13:50:25Z</dcterms:created>
  <dcterms:modified xsi:type="dcterms:W3CDTF">2022-02-01T19:56:49Z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0x010100AEBA0C8F47446E44A526AE119E2A249F</vt:lpwstr>
  </property>
</Properties>
</file>