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hidePivotFieldList="1" defaultThemeVersion="124226"/>
  <mc:AlternateContent xmlns:mc="http://schemas.openxmlformats.org/markup-compatibility/2006">
    <mc:Choice Requires="x15">
      <x15ac:absPath xmlns:x15ac="http://schemas.microsoft.com/office/spreadsheetml/2010/11/ac" url="\\staffordshire.gov.uk\storage\DSD\dsd-data\HoPD\General\Stoke on Trent and Staffordshire Local Enterprise Partnership\Board Meetings\2019\May\"/>
    </mc:Choice>
  </mc:AlternateContent>
  <xr:revisionPtr revIDLastSave="0" documentId="8_{23994087-D7EA-4265-9FD3-8B5EEB457186}" xr6:coauthVersionLast="36" xr6:coauthVersionMax="36" xr10:uidLastSave="{00000000-0000-0000-0000-000000000000}"/>
  <bookViews>
    <workbookView xWindow="0" yWindow="0" windowWidth="28800" windowHeight="11625" xr2:uid="{00000000-000D-0000-FFFF-FFFF00000000}"/>
  </bookViews>
  <sheets>
    <sheet name="Overview" sheetId="12" r:id="rId1"/>
    <sheet name="Strategic" sheetId="10" r:id="rId2"/>
    <sheet name="CDGD" sheetId="8" r:id="rId3"/>
    <sheet name="GPF" sheetId="5" r:id="rId4"/>
    <sheet name="Skills" sheetId="4" r:id="rId5"/>
    <sheet name="Funding Group" sheetId="14" r:id="rId6"/>
    <sheet name="ESIF" sheetId="13" r:id="rId7"/>
    <sheet name="Blank" sheetId="7" state="hidden" r:id="rId8"/>
    <sheet name="Risk Matrix" sheetId="2" r:id="rId9"/>
    <sheet name="Risk Analysis" sheetId="11" r:id="rId10"/>
  </sheets>
  <externalReferences>
    <externalReference r:id="rId11"/>
    <externalReference r:id="rId12"/>
    <externalReference r:id="rId13"/>
    <externalReference r:id="rId14"/>
    <externalReference r:id="rId15"/>
  </externalReferences>
  <definedNames>
    <definedName name="_xlnm._FilterDatabase" localSheetId="7" hidden="1">Blank!$B$6:$W$23</definedName>
    <definedName name="_xlnm._FilterDatabase" localSheetId="2" hidden="1">CDGD!$B$6:$W$26</definedName>
    <definedName name="_xlnm._FilterDatabase" localSheetId="6" hidden="1">ESIF!$B$6:$W$12</definedName>
    <definedName name="_xlnm._FilterDatabase" localSheetId="3" hidden="1">GPF!$B$6:$W$23</definedName>
    <definedName name="_xlnm._FilterDatabase" localSheetId="4" hidden="1">Skills!$B$6:$W$23</definedName>
    <definedName name="_xlnm._FilterDatabase" localSheetId="1" hidden="1">Strategic!$B$6:$W$23</definedName>
    <definedName name="Bottom1" localSheetId="7">Blank!$B$24</definedName>
    <definedName name="Bottom1" localSheetId="2">CDGD!$B$27</definedName>
    <definedName name="Bottom1" localSheetId="6">ESIF!$B$13</definedName>
    <definedName name="Bottom1" localSheetId="3">GPF!$B$24</definedName>
    <definedName name="Bottom1" localSheetId="4">Skills!$B$24</definedName>
    <definedName name="Bottom1" localSheetId="1">Strategic!$B$24</definedName>
    <definedName name="Bottom1">#REF!</definedName>
    <definedName name="FinancialImpact" localSheetId="7">Blank!#REF!</definedName>
    <definedName name="FinancialImpact" localSheetId="2">CDGD!#REF!</definedName>
    <definedName name="FinancialImpact" localSheetId="6">ESIF!#REF!</definedName>
    <definedName name="FinancialImpact" localSheetId="3">GPF!#REF!</definedName>
    <definedName name="FinancialImpact" localSheetId="4">Skills!#REF!</definedName>
    <definedName name="FinancialImpact" localSheetId="1">Strategic!#REF!</definedName>
    <definedName name="FinancialImpact">#REF!</definedName>
    <definedName name="Newrow1" localSheetId="7">Blank!#REF!</definedName>
    <definedName name="Newrow1" localSheetId="2">CDGD!#REF!</definedName>
    <definedName name="Newrow1" localSheetId="6">ESIF!#REF!</definedName>
    <definedName name="Newrow1" localSheetId="3">GPF!#REF!</definedName>
    <definedName name="Newrow1" localSheetId="4">Skills!#REF!</definedName>
    <definedName name="Newrow1" localSheetId="1">Strategic!#REF!</definedName>
    <definedName name="Newrow1">#REF!</definedName>
    <definedName name="OverallRisk" localSheetId="7">Blank!$L$6:$L$24</definedName>
    <definedName name="OverallRisk" localSheetId="2">CDGD!$L$6:$L$27</definedName>
    <definedName name="OverallRisk" localSheetId="6">ESIF!$L$6:$L$13</definedName>
    <definedName name="OverallRisk" localSheetId="3">GPF!$L$6:$L$24</definedName>
    <definedName name="OverallRisk" localSheetId="4">Skills!$L$6:$L$24</definedName>
    <definedName name="OverallRisk" localSheetId="1">Strategic!$L$6:$L$24</definedName>
    <definedName name="OverallRisk">#REF!</definedName>
    <definedName name="_xlnm.Print_Area" localSheetId="7">Blank!$B$1:$W$24</definedName>
    <definedName name="_xlnm.Print_Area" localSheetId="2">CDGD!$B$1:$W$27</definedName>
    <definedName name="_xlnm.Print_Area" localSheetId="6">ESIF!$B$1:$W$13</definedName>
    <definedName name="_xlnm.Print_Area" localSheetId="3">GPF!$B$1:$W$24</definedName>
    <definedName name="_xlnm.Print_Area" localSheetId="4">Skills!$B$1:$W$24</definedName>
    <definedName name="_xlnm.Print_Area" localSheetId="1">Strategic!$B$1:$W$24</definedName>
    <definedName name="_xlnm.Print_Titles" localSheetId="7">Blank!$1:$6</definedName>
    <definedName name="_xlnm.Print_Titles" localSheetId="2">CDGD!$1:$6</definedName>
    <definedName name="_xlnm.Print_Titles" localSheetId="6">ESIF!$1:$6</definedName>
    <definedName name="_xlnm.Print_Titles" localSheetId="3">GPF!$1:$6</definedName>
    <definedName name="_xlnm.Print_Titles" localSheetId="4">Skills!$1:$6</definedName>
    <definedName name="_xlnm.Print_Titles" localSheetId="1">Strategic!$1:$6</definedName>
    <definedName name="ProbableImpact" localSheetId="7">Blank!#REF!</definedName>
    <definedName name="ProbableImpact" localSheetId="2">CDGD!#REF!</definedName>
    <definedName name="ProbableImpact" localSheetId="6">ESIF!#REF!</definedName>
    <definedName name="ProbableImpact" localSheetId="3">GPF!#REF!</definedName>
    <definedName name="ProbableImpact" localSheetId="4">Skills!#REF!</definedName>
    <definedName name="ProbableImpact" localSheetId="1">Strategic!#REF!</definedName>
    <definedName name="ProbableImpa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6" i="8" l="1"/>
  <c r="L26" i="8"/>
  <c r="T25" i="8"/>
  <c r="L25" i="8"/>
  <c r="T24" i="8"/>
  <c r="L24" i="8"/>
  <c r="T23" i="8"/>
  <c r="L23" i="8"/>
  <c r="T22" i="8"/>
  <c r="L22" i="8"/>
  <c r="T21" i="8"/>
  <c r="L21" i="8"/>
  <c r="T20" i="8"/>
  <c r="L20" i="8"/>
  <c r="T19" i="8"/>
  <c r="L19" i="8"/>
  <c r="T18" i="8"/>
  <c r="L18" i="8"/>
  <c r="T17" i="8"/>
  <c r="L17" i="8"/>
  <c r="T16" i="8"/>
  <c r="L16" i="8"/>
  <c r="T15" i="8"/>
  <c r="L15" i="8"/>
  <c r="T14" i="8"/>
  <c r="L14" i="8"/>
  <c r="T13" i="8"/>
  <c r="L13" i="8"/>
  <c r="T12" i="8"/>
  <c r="L12" i="8"/>
  <c r="T11" i="8"/>
  <c r="L11" i="8"/>
  <c r="T10" i="8"/>
  <c r="L10" i="8"/>
  <c r="T9" i="8"/>
  <c r="L9" i="8"/>
  <c r="T8" i="8"/>
  <c r="L8" i="8"/>
  <c r="T7" i="8"/>
  <c r="L7" i="8"/>
  <c r="T23" i="14" l="1"/>
  <c r="L23" i="14"/>
  <c r="T22" i="14"/>
  <c r="L22" i="14"/>
  <c r="T21" i="14"/>
  <c r="L21" i="14"/>
  <c r="T20" i="14"/>
  <c r="L20" i="14"/>
  <c r="T19" i="14"/>
  <c r="L19" i="14"/>
  <c r="T18" i="14"/>
  <c r="L18" i="14"/>
  <c r="T17" i="14"/>
  <c r="L17" i="14"/>
  <c r="T16" i="14"/>
  <c r="L16" i="14"/>
  <c r="T15" i="14"/>
  <c r="L15" i="14"/>
  <c r="T14" i="14"/>
  <c r="L14" i="14"/>
  <c r="T13" i="14"/>
  <c r="L13" i="14"/>
  <c r="T12" i="14"/>
  <c r="L12" i="14"/>
  <c r="T11" i="14"/>
  <c r="L11" i="14"/>
  <c r="T10" i="14"/>
  <c r="L10" i="14"/>
  <c r="T9" i="14"/>
  <c r="L9" i="14"/>
  <c r="T7" i="14"/>
  <c r="L7" i="14"/>
  <c r="T12" i="10" l="1"/>
  <c r="L12" i="10"/>
  <c r="E9" i="11" l="1"/>
  <c r="F8" i="11"/>
  <c r="D9" i="11"/>
  <c r="C9" i="11"/>
  <c r="T8" i="13"/>
  <c r="T7" i="13"/>
  <c r="T12" i="13" l="1"/>
  <c r="L12" i="13"/>
  <c r="L11" i="13"/>
  <c r="L10" i="13"/>
  <c r="L8" i="13"/>
  <c r="L7" i="13"/>
  <c r="F4" i="11" l="1"/>
  <c r="F5" i="11"/>
  <c r="F6" i="11"/>
  <c r="F7" i="11"/>
  <c r="F3" i="11"/>
  <c r="T11" i="10"/>
  <c r="L11" i="10"/>
  <c r="T10" i="10"/>
  <c r="L10" i="10"/>
  <c r="T9" i="10"/>
  <c r="L9" i="10"/>
  <c r="T8" i="10"/>
  <c r="L8" i="10"/>
  <c r="T7" i="10"/>
  <c r="L7" i="10"/>
  <c r="F9" i="11" l="1"/>
  <c r="T13" i="4" l="1"/>
  <c r="L13" i="4"/>
  <c r="T12" i="4"/>
  <c r="L12" i="4"/>
  <c r="T11" i="4"/>
  <c r="L11" i="4"/>
  <c r="T10" i="4"/>
  <c r="L10" i="4"/>
  <c r="T9" i="4"/>
  <c r="L9" i="4"/>
  <c r="T8" i="4"/>
  <c r="L8" i="4"/>
  <c r="T7" i="4"/>
  <c r="L7" i="4"/>
  <c r="T23" i="7" l="1"/>
  <c r="L23" i="7"/>
  <c r="T22" i="7"/>
  <c r="L22" i="7"/>
  <c r="T21" i="7"/>
  <c r="L21" i="7"/>
  <c r="T20" i="7"/>
  <c r="L20" i="7"/>
  <c r="T19" i="7"/>
  <c r="L19" i="7"/>
  <c r="T18" i="7"/>
  <c r="L18" i="7"/>
  <c r="T17" i="7"/>
  <c r="L17" i="7"/>
  <c r="T16" i="7"/>
  <c r="L16" i="7"/>
  <c r="T15" i="7"/>
  <c r="L15" i="7"/>
  <c r="T14" i="7"/>
  <c r="L14" i="7"/>
  <c r="T13" i="7"/>
  <c r="L13" i="7"/>
  <c r="T12" i="7"/>
  <c r="L12" i="7"/>
  <c r="T11" i="7"/>
  <c r="L11" i="7"/>
  <c r="T10" i="7"/>
  <c r="L10" i="7"/>
  <c r="T9" i="7"/>
  <c r="L9" i="7"/>
  <c r="T8" i="7"/>
  <c r="L8" i="7"/>
  <c r="T7" i="7"/>
  <c r="L7" i="7"/>
  <c r="T23" i="5"/>
  <c r="L23" i="5"/>
  <c r="T22" i="5"/>
  <c r="L22" i="5"/>
  <c r="T21" i="5"/>
  <c r="L21" i="5"/>
  <c r="T20" i="5"/>
  <c r="L20" i="5"/>
  <c r="T19" i="5"/>
  <c r="L19" i="5"/>
  <c r="T18" i="5"/>
  <c r="L18" i="5"/>
  <c r="T17" i="5"/>
  <c r="L17" i="5"/>
  <c r="T16" i="5"/>
  <c r="L16" i="5"/>
  <c r="T15" i="5"/>
  <c r="L15" i="5"/>
  <c r="T14" i="5"/>
  <c r="L14" i="5"/>
  <c r="T13" i="5"/>
  <c r="L13" i="5"/>
  <c r="T12" i="5"/>
  <c r="L12" i="5"/>
  <c r="T11" i="5"/>
  <c r="L11" i="5"/>
  <c r="T10" i="5"/>
  <c r="L10" i="5"/>
  <c r="T9" i="5"/>
  <c r="L9" i="5"/>
  <c r="T8" i="5"/>
  <c r="L8" i="5"/>
  <c r="T7" i="5"/>
  <c r="L7" i="5"/>
  <c r="L14" i="4"/>
  <c r="T14" i="4"/>
  <c r="L15" i="4"/>
  <c r="T15" i="4"/>
  <c r="L16" i="4"/>
  <c r="T16" i="4"/>
  <c r="L17" i="4"/>
  <c r="T17" i="4"/>
  <c r="L18" i="4"/>
  <c r="T18" i="4"/>
  <c r="L19" i="4"/>
  <c r="T19" i="4"/>
  <c r="L20" i="4"/>
  <c r="T20" i="4"/>
  <c r="L21" i="4"/>
  <c r="T21" i="4"/>
  <c r="L22" i="4"/>
  <c r="T22" i="4"/>
  <c r="L23" i="4"/>
  <c r="T23" i="4"/>
</calcChain>
</file>

<file path=xl/sharedStrings.xml><?xml version="1.0" encoding="utf-8"?>
<sst xmlns="http://schemas.openxmlformats.org/spreadsheetml/2006/main" count="951" uniqueCount="288">
  <si>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</si>
  <si>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</si>
  <si>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</si>
  <si>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</si>
  <si>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</si>
  <si>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</si>
  <si>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</si>
  <si>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</si>
  <si>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</si>
  <si>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</si>
  <si>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</si>
  <si>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</si>
  <si>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</si>
  <si>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</si>
  <si>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</si>
  <si>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</si>
  <si>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</si>
  <si>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</si>
  <si>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</si>
  <si>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</si>
  <si>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</si>
  <si>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</si>
  <si>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</si>
  <si>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</si>
  <si>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</si>
  <si>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</si>
  <si>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</si>
  <si>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Updated:</t>
  </si>
  <si>
    <t>Current/net likelihood score</t>
  </si>
  <si>
    <t>Target impact score</t>
  </si>
  <si>
    <t>Target likelihood score</t>
  </si>
  <si>
    <t>SSLEP City Deal &amp; Growth Deal Programme Risk Register</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</si>
  <si>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</si>
  <si>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</si>
  <si>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</si>
  <si>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</si>
  <si>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</si>
  <si>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</si>
  <si>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</si>
  <si>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</si>
  <si>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</si>
  <si>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</si>
  <si>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</si>
  <si>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</si>
  <si>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</si>
  <si>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Delivery of major projects</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</si>
  <si>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</si>
  <si>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</si>
  <si>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</si>
  <si>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</si>
  <si>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</si>
  <si>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</si>
  <si>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</si>
  <si>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</si>
  <si>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</si>
  <si>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</si>
  <si>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</si>
  <si>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</si>
  <si>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</si>
  <si>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</si>
  <si>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</si>
  <si>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</si>
  <si>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</si>
  <si>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</si>
  <si>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</si>
  <si>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</si>
  <si>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</si>
  <si>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</si>
  <si>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</si>
  <si>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</si>
  <si>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</si>
  <si>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</si>
  <si>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</si>
  <si>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</si>
  <si>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</si>
  <si>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</si>
  <si>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</si>
  <si>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</si>
  <si>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</si>
  <si>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</si>
  <si>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</si>
  <si>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</si>
  <si>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</si>
  <si>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wider economic trends e.g. economic downturn, there is a possibility of developers being less likely to undertake speculative developments which could have the effect of Programme not meeting its objectives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</si>
  <si>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</si>
  <si>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</si>
  <si>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</si>
  <si>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</si>
  <si>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</si>
  <si>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</si>
  <si>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the housing market not progressing as quickly as forecast, house builders in control of the absorption rate of build, there is a possibility of slower construction, housing taking longer to complete, which would have the affect of the programme not meeting its 2021 agreed targets</t>
  </si>
  <si>
    <t>As a result of over optimism of benefits achievement, there is a possibility of the CDGD programme over estimating the forecast benefits, which would have the affect of the programme missing agreed LEP targets</t>
  </si>
  <si>
    <t>As a result of a number of projects not progressing to original timescale, there is a possibility of the 18/19 LGF funding profile will be significantly underspent, which would have the affect of future LGF funding being cut back</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</si>
  <si>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</si>
  <si>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</si>
  <si>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assigned schemes delivery timescales slipping, there is a possibility that the CDGD planned investment will not be achieved by March 2021, which would have the affect of the LEP failing to deliver its agreed Growth Deal objectives, leading to reputational impact and jeopardising future investment</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</si>
  <si>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</si>
  <si>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</si>
  <si>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</si>
  <si>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</si>
  <si>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 xml:space="preserve">Active Projects Overview presented at monthly CDGD PAG
Resourcing issues not raised as being a current issue </t>
  </si>
  <si>
    <t>Programme of regular reviews of all key projects in place. Reporting back to CDGD PAG</t>
  </si>
  <si>
    <t>Monthly highlight review at CDGD PAG.
CDGD PAG restructured to focus on assurance and strategic areas</t>
  </si>
  <si>
    <t>Risk Accepted
Active Projects Overview presented at monthly CDGD PAG
Areas of concern escalated to Strategic Board as necessary
Channels of communication working well, Strategic Board focus being reassessed</t>
  </si>
  <si>
    <t>Reviewed monthly at CDGD PAG</t>
  </si>
  <si>
    <t>Risk Accepted
Active Projects Overview presented at monthly CDGD PAG
Liberty Park - mtng held with developers 24/05/17
SSLEP Programme Consultant appointed to review key programmes</t>
  </si>
  <si>
    <t>All business cases to be reviewed prior to presentation at CDGD PAG</t>
  </si>
  <si>
    <t>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</si>
  <si>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</si>
  <si>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</si>
  <si>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</si>
  <si>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Risk Accepted
Regular reviews / project board dates schedule in place and in progress
Outcomes dashboard produced to highlight potential areas of concern</t>
  </si>
  <si>
    <t>Quarterly review of all scheme outputs, coincide with national LGF reporting</t>
  </si>
  <si>
    <t>Individual scheme review of outputs with all project leads. Report back to CDGD PAG</t>
  </si>
  <si>
    <t>Monthly highlight reporting in place.
Quarterly review of all outputs in place</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</si>
  <si>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</si>
  <si>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</si>
  <si>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</si>
  <si>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</si>
  <si>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Profile Finance Report tracker in place; 18/19 quarterly profile in place</t>
  </si>
  <si>
    <t>Quarterly grant spend profiling in place for all CDGD projects.
Early identification of current pipeline projects to alternatively fund from grant slippage</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</si>
  <si>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</si>
  <si>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</si>
  <si>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LEP Review business sessions organised for w/c 3rd Sept to gain views and support of local private sector businesses
Meeting arranged for review with public sector chief executives
Regular dialogue at regional &amp; national level</t>
  </si>
  <si>
    <t>Expected Completion date</t>
  </si>
  <si>
    <t>Identify schemes that could deliver housing benefits
Review existing housing schemes forecast
Lobby key stakeholders to bring forward housing schemes
Working relationship with Homes England
Have a balanced portfolio, introducing a number of smaller schemes
Local authority housing
Community builds
Non-traditional housing e.g. modular</t>
  </si>
  <si>
    <t>PD participating in LEP Network discussions; regular dialogue at regional and national level
SSLEP Executive to submit local submission by 30th September 2018
Existing programmes likely to be protected, regardless of review outcome.
Potential that unallocated funding could be at risk</t>
  </si>
  <si>
    <t>November 2018</t>
  </si>
  <si>
    <t>SSLEP Growing Places Fund Risk Register</t>
  </si>
  <si>
    <t>SSLEP Funding Group Risk Register</t>
  </si>
  <si>
    <t>SSLEP Blank Risk Register</t>
  </si>
  <si>
    <t>GPF</t>
  </si>
  <si>
    <t>GPF calls fail to attract eligible applications from businesses</t>
  </si>
  <si>
    <t>LA Accountable Body &amp; GPF Steering Group</t>
  </si>
  <si>
    <t>Replace 10 week bidding window with a continuous bidding call and publicise GPF via a wide range of media, events and partnership activity</t>
  </si>
  <si>
    <t>Potential for default or delayed repayment of GPF loans</t>
  </si>
  <si>
    <t>Loan repayment schedule included in GPF Funding Agreement together with explicit conditions stating the terms of the loan. Regular monitoring and close liaison with business applicant to identify any issues affecting the timely repayment of the loan</t>
  </si>
  <si>
    <t>SSLEP Skills Contract Management Risk Register</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</si>
  <si>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</si>
  <si>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</si>
  <si>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</si>
  <si>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</si>
  <si>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</si>
  <si>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</si>
  <si>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</si>
  <si>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</si>
  <si>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</si>
  <si>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</si>
  <si>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Manufacturing Excellence Centre</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</si>
  <si>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</si>
  <si>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</si>
  <si>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</si>
  <si>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</si>
  <si>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</si>
  <si>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</si>
  <si>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</si>
  <si>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</si>
  <si>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</si>
  <si>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</si>
  <si>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</si>
  <si>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</si>
  <si>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</si>
  <si>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mitigation is that we will review applications at the LFMG, Strategic Group and Executive Board.</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</si>
  <si>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</si>
  <si>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</si>
  <si>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</si>
  <si>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</si>
  <si>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</si>
  <si>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Form updated.
Process to be updated to include checks and report back to Funding Group</t>
  </si>
  <si>
    <t>Amended form in use</t>
  </si>
  <si>
    <t>Prompt submission of forms
To be brought to immediate attention of the Funding Group</t>
  </si>
  <si>
    <t>Financial</t>
  </si>
  <si>
    <t>Governance</t>
  </si>
  <si>
    <t>LEP Funding Group scheduled to meet monthly to review all activities</t>
  </si>
  <si>
    <t>Instances raised and questioned at Funding Group, to reduce possibility of reoccurrence</t>
  </si>
  <si>
    <t>Some projects require CF such as Mgt and Admin to cover LEP staff payment, and Careers Co that runs by school calendar not the financial year.</t>
  </si>
  <si>
    <t>Only 1 business applicant has defaulted on their loan to date and the terms and consequences, including additional interest charged on the outstanding balance, were executed for one of the 2 projects of default. All GPF contracted schemes will be closely monitored to identify any potential default situations</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</si>
  <si>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</si>
  <si>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</si>
  <si>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</si>
  <si>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</si>
  <si>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</si>
  <si>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The Cannock Engineering Academy</t>
  </si>
  <si>
    <t>LGF capital re. the Skills Equipment Fund round 2</t>
  </si>
  <si>
    <t>The Hybrid Construction Technology Project</t>
  </si>
  <si>
    <t>The Academy of Technology &amp; Digital Skills</t>
  </si>
  <si>
    <t>Risk Accepted
All GD1 &amp; GD2 funding agreements fully in place,
GD3 schemes in progress in line with business case approvals
Open call prioritised on shovel ready schemes capable of delivering housing (and/or jobs) within LGF timescale</t>
  </si>
  <si>
    <t>Review to identify all additional projects that can  be brought forward in progress
GD3 bid included basket of schemes
Open call to refresh pipeline held December 2017
Further open call held September 2018</t>
  </si>
  <si>
    <t>SSLEP Strategic Risk Register</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</si>
  <si>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</si>
  <si>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</si>
  <si>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</si>
  <si>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</si>
  <si>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</si>
  <si>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will impact upon confirmation of Core Funding for 2019/20. This funding is partly allocated against delivering the move to incorporated status.</t>
  </si>
  <si>
    <t>Executive Board</t>
  </si>
  <si>
    <t>Executive Board provided geographies statement to deadline and, through the Chair and partner organisations, has continued to engage with partner LEPs and with government as requested.</t>
  </si>
  <si>
    <t>Chair/Interim Partnership Manager</t>
  </si>
  <si>
    <t xml:space="preserve">Interim Partnership Manager put in place 3 December 2018 enabling handover. Governance review, including move to incorporated body, a review of secretariat and search for new LEP director to be undertaken once full details of the LEP review are known and full requirements can be assessed. </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</si>
  <si>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</si>
  <si>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</si>
  <si>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</si>
  <si>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</si>
  <si>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</si>
  <si>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</si>
  <si>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</si>
  <si>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Set of Sub-Groups and a Scheme of Delegation in place and operational. These will be reviewed as part of the LEP governance review.</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</si>
  <si>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</si>
  <si>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</si>
  <si>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this will be reviewed as part of the LEP governance review.</t>
  </si>
  <si>
    <t>The LEP Review requires all LEPs to review their governance arrangements and move to incorporated body status by 1 April 2019. Financial penalties may be incurred by LEPs which do not meet this deadline. E.g. prevention of access to new funding.</t>
  </si>
  <si>
    <t>Red</t>
  </si>
  <si>
    <t>Amber</t>
  </si>
  <si>
    <t>Green</t>
  </si>
  <si>
    <t>Total</t>
  </si>
  <si>
    <t>Strategic</t>
  </si>
  <si>
    <t>CDGD</t>
  </si>
  <si>
    <t>Skills</t>
  </si>
  <si>
    <t>Funding Group</t>
  </si>
  <si>
    <t>SSLEP</t>
  </si>
  <si>
    <t>ESIF Risk Register</t>
  </si>
  <si>
    <t>Lack of cash limiting ability to fund pipeline projects</t>
  </si>
  <si>
    <t>LEP Funding Group scheduled to meet monthly to review</t>
  </si>
  <si>
    <t>Dependancy on the LEP Review for availability of future funding</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</si>
  <si>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</si>
  <si>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</si>
  <si>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</si>
  <si>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</si>
  <si>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Outline bids received for Keele, i54 and Spode</t>
  </si>
  <si>
    <t>Outside of the Opt Ins, the SSLEP ESIF Committee has been asked to inform DWP about priorities for a final (Summer 2019) Open Call for bids</t>
  </si>
  <si>
    <t>ESIF</t>
  </si>
  <si>
    <t>LEP Network-commissioned legal advice received. Sub group established to determine and enact requirements. Company structure &amp; articles agreed by Board and first 8 directors signed up 7 March 2019</t>
  </si>
  <si>
    <t>LEP Partnership Manager is retiring at end of December 2018 and 3 staff on temporary contracts which finish between May &amp; July 2019.  Outcome of LEP Review is still emerging, making it imprudent to recruit now for new LEP Director. Potential gap creates difficulties in delivering in a timely manner on LEP Review and wider LEP work programme.</t>
  </si>
  <si>
    <t>Interim Partnership Manager put in place enabling handover with current Partnership Manager and ensuring no delays in delivery, while new Director is recruited. LEP Review work, including Resources &amp; Staffing workstream, therefore continuing to timetable.</t>
  </si>
  <si>
    <t xml:space="preserve">Chair to maintain engagement with government on progress, most recently (15 February) in notifying govt of company formation which aligns with current LEP geography ie county boundaries.
Executive Board to discuss once geographies determined. </t>
  </si>
  <si>
    <t>Regular reviews are undertaken at CDGD PAG. Outcomes dashboard is produced to highlight any potential areas of concern at an early stage.
Open call prioritised on shovel ready schemes capable of delivering housing (and/or jobs) within LGF timescale.
Action to add on survey of Housing Approvals.</t>
  </si>
  <si>
    <t>5 x Current "Red "rated risk level activities</t>
  </si>
  <si>
    <t>04.04.19</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</si>
  <si>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</si>
  <si>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</si>
  <si>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Continue to monitor</t>
  </si>
  <si>
    <t>Continuous bidding call appears to have worked with a steady number of expressions of interest converting to Stage 2 applications and now progressing to contracted projects.
January A&amp;F Group consider this risk to be "In Control" as applications are oversubscribed</t>
  </si>
  <si>
    <t>GPF pipeline over-subscribed</t>
  </si>
  <si>
    <t>Likely to be funds decommitted from a previously awarded project which can be included in Call 13 after year end 18/19. Pipeline of projects waiting to apply when call becomes live.</t>
  </si>
  <si>
    <t>Utilise GPF panel to consider projects in competitive bidding process as necessary</t>
  </si>
  <si>
    <t>03.Apr.2019</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</si>
  <si>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capacilty in the team  in order to be 'fit' for future investment.</t>
  </si>
  <si>
    <t>Chair to maintain engagement with government on progress, most recently (3 February) in notifying govt of company formation which aligns with current LEP geography ie county boundaries and (4 April) in agreeing to revisit opportunity for local resolution with GBSLEP.
Executive Board to discuss once geographies determined.</t>
  </si>
  <si>
    <t xml:space="preserve">Interim Partnership Manager now in place until 2 June, with option to extend further agreed by Board. Work to review resources underway, enabling LEP Board to agree temporary contract extension for 3 staff (to 30 september) while full details of the Review of Geographies work is awaited.  </t>
  </si>
  <si>
    <t>The LEP Review will require four further private sector board members to be added to the board in order to achieve the required private-public balance. The timing of this will further assist in 'staggering' the rotation dates of board members.</t>
  </si>
  <si>
    <t>All equipment in place, awaiting details of the project launch from the college.</t>
  </si>
  <si>
    <t>All equipment in place. Awaiting details of the project launch by the college.</t>
  </si>
  <si>
    <t>All equipment in place, additional match secured. Awaiting details of project launch.</t>
  </si>
  <si>
    <t>£183k LGF grant has been moved into the first quarter of 19/20 due to extended time necessary for the procurement of the virtalis 3d equipment.</t>
  </si>
  <si>
    <t>05.Apr.2019</t>
  </si>
  <si>
    <t>Reviewed at monthly Funding Group
January A&amp;F Group consider this risk to be "In Control", allocatioon will not be spent, however, funding can be rolled over, without risk.
No longer risk as now clawback on funding.</t>
  </si>
  <si>
    <t>That we state in the funding agreements, that future years' funds will be subject to the LEP receiving Core funds
A new funding agreement would need to be raised for 2nd year funding</t>
  </si>
  <si>
    <t>Complete</t>
  </si>
  <si>
    <t>Awaiting outcome of LEP Review geography
Position to be reviewed at April Funding Group</t>
  </si>
  <si>
    <t>To  be monitored and discussed at April funding meeting</t>
  </si>
  <si>
    <t>There is a risk of not reaching full commitment of remaining ESF allocation due to the LEP not being invited forward for a secind phase of the DWP Opt in co-financing programme.</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</si>
  <si>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</si>
  <si>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</si>
  <si>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</si>
  <si>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</si>
  <si>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</si>
  <si>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</si>
  <si>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</si>
  <si>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See Risk  above -  resolution lies in the hands of government/SoS.</t>
  </si>
  <si>
    <t>As risk above</t>
  </si>
  <si>
    <t>SSLEP Programme Risk Management - April 2019</t>
  </si>
  <si>
    <t>April 2019</t>
  </si>
  <si>
    <t xml:space="preserve">All equipment in place bar a few small items. Project launches with SSLEP, 5th May &amp; 5th June 19. </t>
  </si>
  <si>
    <t>All equipment in place. Project launched October 18, SSLEP involved.</t>
  </si>
  <si>
    <t>Delays with order deliveries has resulted in £200k LGF slipping in first quarter 19/20. All equipment is scheduled to be recived by the end of April 19, claim early May. Project launch 12.6.19, SSLEP involved.</t>
  </si>
  <si>
    <t>BEIS has reported that Minister will now determine geographies.
03/04/19 Minister asked LEPs to revisit opportunity to reach agreement locally &amp; meet with him in May to review.  
The most recent date that Chair has liaised with govt was 26/04/2019.</t>
  </si>
  <si>
    <t>26.Apr.2019</t>
  </si>
  <si>
    <t xml:space="preserve">Active Projects Overview presented at monthly CDGD PAG
Recently speculative builds have been completed at Bericote Four Ashes and Meaford. Lichfield Park construction commenced 11 Feb 2019) - PR event held on 18th Feb. Practical Completion is due Q3 2019. </t>
  </si>
  <si>
    <t>Quarterly spend reporting to the Audit &amp; Finance Group and the LEP Executive Board to highlight potential scheme/project slippage risks against the current CDGD Delivery Programme
Open call prioritised on shovel ready schemes capable of delivering housing (and/or jobs) within LGF timescale. Resulting in four additional schemes being brought into the growth deal programme, total £2.9m investment</t>
  </si>
  <si>
    <t>Project Slippage scheme identified for 17/18, to be included within programme to alleviate forecast slippage (see also Risk ID: 12)
GD3 bid included wider basket of alternative schemes; reviewed at APAG October 17
Open call issued December 2017, recommendations presented to Exec Group February 2018
Exec. Group authorised Churnet Works business case, February 2018; to replace London Mill scheme
Further open call held September 2018; recommendations to Executive Board, February 2019.</t>
  </si>
  <si>
    <t>GD3 schemes agreed; due diligence and business case appraisals to be carried out to identify outputs
Exec. Group authorised inclusion of Churnet Works scheme, February 2018; to replace London Mill scheme
SPMG considered open call shortlisted schemes (29/01/19); recommendations presented to and approved by Executive Board 14th February 2019, total £2.9m investment</t>
  </si>
  <si>
    <t>Initial report and outlook to May CDGD PAG
LEP Executive Board (May 18) agreed to run an open call for initiatives to refresh pipeline and identify suitable alternative schemes; recommendations to be presented to LEP Exec Board in Sept/Oct 2018
As a result of the 2018 open call, four additional schemes have now been brought into the growth deal programme, total £2.9m investment</t>
  </si>
  <si>
    <t xml:space="preserve">All GD1,GD2 and majority of GD3 funding agreements already in place
A review of existing template has been carried out by programme consultant.  This is now part of the Assurance Framework pack - draft of this is subject to formal approval process (including Legal).
Currently with Legal team.
</t>
  </si>
  <si>
    <t xml:space="preserve">
Growth deal funding open call communications to be distributed widely
Annual assurance framework review completed April 2019</t>
  </si>
  <si>
    <t>24-Apr-/2019</t>
  </si>
  <si>
    <t>BEIS has reported that Minister will now determine geographies.
Awaiting response.
The most recent date that Chair has liaised with govt was 26/04/2019.</t>
  </si>
  <si>
    <t xml:space="preserve">Active Projects Overview presented at monthly CDGD PAG
Recently speculative builds have been completed at Bericote Four Ashes and Meaford.  Lichfield Park construction commenced 11 Feb 2019 - PR event held on 18th Feb. Practical Completion is due Q3 2019. </t>
  </si>
  <si>
    <t>Regular reviews are undertaken at CDGD PAG. Outcomes dashboard is produced to highlight any potential areas of concern at an early stage.
Open call and subsequent pipeline prioritised on shovel ready schemes capable of delivering housing (and/or jobs) within LGF timescale.
Action to add, on survey of Housing Approvals.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</si>
</sst>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409]d\-mmm\-yyyy;@"/>
    <numFmt numFmtId="166" formatCode="dd/mm/yyyy;@"/>
    <numFmt numFmtId="167" formatCode="mm/dd/yy"/>
  </numFmts>
  <fonts count="14"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sz val="10"/>
      <color indexed="23"/>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b/>
      <sz val="16"/>
      <name val="Arial"/>
      <family val="2"/>
    </font>
  </fonts>
  <fills count="9">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85">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1"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6" fillId="3" borderId="0" xfId="0" applyFont="1" applyFill="1" applyBorder="1" applyAlignment="1" applyProtection="1">
      <alignment vertical="top" wrapText="1"/>
      <protection locked="0"/>
    </xf>
    <xf numFmtId="164" fontId="0" fillId="3" borderId="0" xfId="0" applyNumberForma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0" xfId="0" applyFill="1" applyBorder="1" applyAlignment="1" applyProtection="1">
      <alignment horizontal="left" vertical="top" wrapText="1"/>
      <protection locked="0"/>
    </xf>
    <xf numFmtId="9" fontId="0" fillId="3" borderId="0" xfId="0" applyNumberFormat="1" applyFill="1" applyBorder="1" applyAlignment="1" applyProtection="1">
      <alignment horizontal="left" vertical="top" wrapText="1"/>
      <protection locked="0"/>
    </xf>
    <xf numFmtId="0" fontId="0" fillId="3" borderId="0" xfId="0" applyFill="1" applyBorder="1" applyAlignment="1" applyProtection="1">
      <alignment horizontal="center" vertical="top"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7" fillId="4" borderId="7" xfId="0" applyFont="1" applyFill="1" applyBorder="1" applyAlignment="1" applyProtection="1">
      <alignment horizontal="center" vertical="center" wrapText="1"/>
    </xf>
    <xf numFmtId="164" fontId="7" fillId="4" borderId="3" xfId="0" applyNumberFormat="1"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9" fontId="7" fillId="4" borderId="3" xfId="0" applyNumberFormat="1" applyFont="1" applyFill="1" applyBorder="1" applyAlignment="1" applyProtection="1">
      <alignment horizontal="center" vertical="center" textRotation="90" wrapText="1"/>
    </xf>
    <xf numFmtId="0" fontId="7" fillId="4"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5" borderId="1" xfId="0" applyFont="1" applyFill="1" applyBorder="1" applyAlignment="1" applyProtection="1">
      <alignment horizontal="right" vertical="center" wrapText="1"/>
      <protection locked="0"/>
    </xf>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9" fontId="2" fillId="5" borderId="1"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9" fillId="2" borderId="6" xfId="0" applyFont="1" applyFill="1" applyBorder="1" applyAlignment="1" applyProtection="1">
      <alignment horizontal="center" vertical="center" wrapText="1"/>
      <protection locked="0"/>
    </xf>
    <xf numFmtId="165" fontId="1" fillId="0" borderId="0" xfId="0" quotePrefix="1" applyNumberFormat="1" applyFont="1" applyBorder="1" applyAlignment="1" applyProtection="1">
      <alignment horizontal="left" vertical="top"/>
      <protection locked="0"/>
    </xf>
    <xf numFmtId="0" fontId="12" fillId="6" borderId="1" xfId="0" applyFont="1" applyFill="1" applyBorder="1" applyAlignment="1">
      <alignment horizontal="left" vertical="center" wrapText="1"/>
    </xf>
    <xf numFmtId="0" fontId="12" fillId="6" borderId="11" xfId="0" applyFont="1" applyFill="1" applyBorder="1" applyAlignment="1">
      <alignment horizontal="left" vertical="center" wrapText="1"/>
    </xf>
    <xf numFmtId="166" fontId="2" fillId="0" borderId="1" xfId="1" applyNumberFormat="1" applyFont="1" applyBorder="1" applyAlignment="1" applyProtection="1">
      <alignment horizontal="center" vertical="center" wrapText="1"/>
      <protection locked="0"/>
    </xf>
    <xf numFmtId="167" fontId="2" fillId="0" borderId="1" xfId="0" applyNumberFormat="1"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Fill="1" applyBorder="1" applyAlignment="1" applyProtection="1">
      <alignment vertical="center" wrapText="1"/>
      <protection locked="0"/>
    </xf>
    <xf numFmtId="0" fontId="9" fillId="2" borderId="6" xfId="0" applyFont="1" applyFill="1" applyBorder="1" applyAlignment="1" applyProtection="1">
      <alignment horizontal="center" vertical="center" wrapText="1"/>
      <protection locked="0"/>
    </xf>
    <xf numFmtId="0" fontId="2" fillId="0" borderId="1" xfId="1" applyFont="1" applyBorder="1" applyAlignment="1" applyProtection="1">
      <alignment horizontal="left" vertical="center" wrapText="1"/>
      <protection locked="0"/>
    </xf>
    <xf numFmtId="0" fontId="2" fillId="0" borderId="1" xfId="0" applyFont="1" applyBorder="1" applyAlignment="1">
      <alignment horizontal="left" vertical="center" wrapText="1"/>
    </xf>
    <xf numFmtId="14" fontId="2" fillId="6" borderId="1" xfId="0" applyNumberFormat="1" applyFont="1" applyFill="1" applyBorder="1" applyAlignment="1">
      <alignment horizontal="left" vertical="center" wrapText="1"/>
    </xf>
    <xf numFmtId="14" fontId="2" fillId="0" borderId="1" xfId="0" applyNumberFormat="1" applyFont="1" applyBorder="1" applyAlignment="1" applyProtection="1">
      <alignment horizontal="left" vertical="center" wrapText="1"/>
      <protection locked="0"/>
    </xf>
    <xf numFmtId="0" fontId="12" fillId="6" borderId="1" xfId="0" applyFont="1" applyFill="1" applyBorder="1" applyAlignment="1">
      <alignment horizontal="left" vertical="top" wrapText="1"/>
    </xf>
    <xf numFmtId="0" fontId="1" fillId="0" borderId="0" xfId="0" applyFont="1"/>
    <xf numFmtId="0" fontId="1" fillId="8" borderId="0" xfId="0" applyFont="1" applyFill="1"/>
    <xf numFmtId="0" fontId="4" fillId="7" borderId="11" xfId="0" applyFont="1" applyFill="1" applyBorder="1"/>
    <xf numFmtId="0" fontId="0" fillId="7" borderId="12" xfId="0" applyFill="1" applyBorder="1"/>
    <xf numFmtId="0" fontId="13" fillId="0" borderId="0" xfId="0" applyFont="1" applyAlignment="1"/>
    <xf numFmtId="0" fontId="0" fillId="0" borderId="0" xfId="0" applyAlignment="1"/>
    <xf numFmtId="0" fontId="1" fillId="0" borderId="1" xfId="0" applyFont="1" applyBorder="1" applyAlignment="1">
      <alignment horizontal="left" vertical="center"/>
    </xf>
    <xf numFmtId="0" fontId="9" fillId="2" borderId="6" xfId="0" applyFont="1" applyFill="1" applyBorder="1" applyAlignment="1" applyProtection="1">
      <alignment horizontal="center" vertical="center" wrapText="1"/>
      <protection locked="0"/>
    </xf>
    <xf numFmtId="0" fontId="5" fillId="0" borderId="0" xfId="0" applyFont="1"/>
    <xf numFmtId="17" fontId="1" fillId="0" borderId="0" xfId="0" applyNumberFormat="1" applyFont="1"/>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9" fillId="2" borderId="8" xfId="0" applyNumberFormat="1"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492">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Risk RAG</a:t>
            </a:r>
            <a:r>
              <a:rPr lang="en-US" sz="1100" b="1" baseline="0"/>
              <a:t> Status all </a:t>
            </a:r>
            <a:r>
              <a:rPr lang="en-US" sz="1100" b="1"/>
              <a:t>SSLEP - April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'Risk Analysis'!$B$9</c:f>
              <c:strCache>
                <c:ptCount val="1"/>
                <c:pt idx="0">
                  <c:v>SSLEP</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209E-45A0-B3F1-C89275C7157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09E-45A0-B3F1-C89275C71574}"/>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5-209E-45A0-B3F1-C89275C71574}"/>
              </c:ext>
            </c:extLst>
          </c:dPt>
          <c:dLbls>
            <c:dLbl>
              <c:idx val="0"/>
              <c:layout>
                <c:manualLayout>
                  <c:x val="-6.0599518810148731E-2"/>
                  <c:y val="9.4139690871974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9E-45A0-B3F1-C89275C71574}"/>
                </c:ext>
              </c:extLst>
            </c:dLbl>
            <c:dLbl>
              <c:idx val="1"/>
              <c:layout>
                <c:manualLayout>
                  <c:x val="-2.6129921259842519E-2"/>
                  <c:y val="-0.160589822105570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9E-45A0-B3F1-C89275C715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'Risk Analysis'!$C$2:$E$2</c:f>
              <c:strCache>
                <c:ptCount val="3"/>
                <c:pt idx="0">
                  <c:v>Red</c:v>
                </c:pt>
                <c:pt idx="1">
                  <c:v>Amber</c:v>
                </c:pt>
                <c:pt idx="2">
                  <c:v>Green</c:v>
                </c:pt>
              </c:strCache>
            </c:strRef>
          </c:cat>
          <c:val>
            <c:numRef>
              <c:f>'Risk Analysis'!$C$9:$E$9</c:f>
              <c:numCache>
                <c:formatCode>General</c:formatCode>
                <c:ptCount val="3"/>
                <c:pt idx="0">
                  <c:v>5</c:v>
                </c:pt>
                <c:pt idx="1">
                  <c:v>24</c:v>
                </c:pt>
                <c:pt idx="2">
                  <c:v>11</c:v>
                </c:pt>
              </c:numCache>
            </c:numRef>
          </c:val>
          <c:extLst>
            <c:ext xmlns:c16="http://schemas.microsoft.com/office/drawing/2014/chart" uri="{C3380CC4-5D6E-409C-BE32-E72D297353CC}">
              <c16:uniqueId val="{00000006-209E-45A0-B3F1-C89275C7157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a:t>
            </a:r>
            <a:r>
              <a:rPr lang="en-GB" sz="1100" b="1" baseline="0"/>
              <a:t> </a:t>
            </a:r>
            <a:r>
              <a:rPr lang="en-GB" sz="1100" b="1"/>
              <a:t>RAG Status by Group</a:t>
            </a:r>
            <a:r>
              <a:rPr lang="en-GB" sz="1100" b="1" baseline="0"/>
              <a:t> - April 2019</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'Risk Analysis'!$C$2</c:f>
              <c:strCache>
                <c:ptCount val="1"/>
                <c:pt idx="0">
                  <c:v>Red</c:v>
                </c:pt>
              </c:strCache>
            </c:strRef>
          </c:tx>
          <c:spPr>
            <a:solidFill>
              <a:srgbClr val="FF0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Analysis'!$C$3:$C$8</c:f>
              <c:numCache>
                <c:formatCode>General</c:formatCode>
                <c:ptCount val="6"/>
                <c:pt idx="0">
                  <c:v>2</c:v>
                </c:pt>
                <c:pt idx="1">
                  <c:v>3</c:v>
                </c:pt>
                <c:pt idx="2">
                  <c:v>0</c:v>
                </c:pt>
                <c:pt idx="3">
                  <c:v>0</c:v>
                </c:pt>
                <c:pt idx="4">
                  <c:v>0</c:v>
                </c:pt>
                <c:pt idx="5">
                  <c:v>0</c:v>
                </c:pt>
              </c:numCache>
            </c:numRef>
          </c:val>
          <c:extLst>
            <c:ext xmlns:c16="http://schemas.microsoft.com/office/drawing/2014/chart" uri="{C3380CC4-5D6E-409C-BE32-E72D297353CC}">
              <c16:uniqueId val="{00000000-14BD-47AA-94BA-595E455584A4}"/>
            </c:ext>
          </c:extLst>
        </c:ser>
        <c:ser>
          <c:idx val="1"/>
          <c:order val="1"/>
          <c:tx>
            <c:strRef>
              <c:f>'Risk Analysis'!$D$2</c:f>
              <c:strCache>
                <c:ptCount val="1"/>
                <c:pt idx="0">
                  <c:v>Amber</c:v>
                </c:pt>
              </c:strCache>
            </c:strRef>
          </c:tx>
          <c:spPr>
            <a:solidFill>
              <a:srgbClr val="FFC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Analysis'!$D$3:$D$8</c:f>
              <c:numCache>
                <c:formatCode>General</c:formatCode>
                <c:ptCount val="6"/>
                <c:pt idx="0">
                  <c:v>3</c:v>
                </c:pt>
                <c:pt idx="1">
                  <c:v>12</c:v>
                </c:pt>
                <c:pt idx="2">
                  <c:v>2</c:v>
                </c:pt>
                <c:pt idx="3">
                  <c:v>0</c:v>
                </c:pt>
                <c:pt idx="4">
                  <c:v>4</c:v>
                </c:pt>
                <c:pt idx="5">
                  <c:v>3</c:v>
                </c:pt>
              </c:numCache>
            </c:numRef>
          </c:val>
          <c:extLst>
            <c:ext xmlns:c16="http://schemas.microsoft.com/office/drawing/2014/chart" uri="{C3380CC4-5D6E-409C-BE32-E72D297353CC}">
              <c16:uniqueId val="{00000001-14BD-47AA-94BA-595E455584A4}"/>
            </c:ext>
          </c:extLst>
        </c:ser>
        <c:ser>
          <c:idx val="2"/>
          <c:order val="2"/>
          <c:tx>
            <c:strRef>
              <c:f>'Risk Analysis'!$E$2</c:f>
              <c:strCache>
                <c:ptCount val="1"/>
                <c:pt idx="0">
                  <c:v>Green</c:v>
                </c:pt>
              </c:strCache>
            </c:strRef>
          </c:tx>
          <c:spPr>
            <a:solidFill>
              <a:schemeClr val="accent3"/>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Analysis'!$E$3:$E$8</c:f>
              <c:numCache>
                <c:formatCode>General</c:formatCode>
                <c:ptCount val="6"/>
                <c:pt idx="0">
                  <c:v>0</c:v>
                </c:pt>
                <c:pt idx="1">
                  <c:v>1</c:v>
                </c:pt>
                <c:pt idx="2">
                  <c:v>1</c:v>
                </c:pt>
                <c:pt idx="3">
                  <c:v>7</c:v>
                </c:pt>
                <c:pt idx="4">
                  <c:v>2</c:v>
                </c:pt>
                <c:pt idx="5">
                  <c:v>0</c:v>
                </c:pt>
              </c:numCache>
            </c:numRef>
          </c:val>
          <c:extLst>
            <c:ext xmlns:c16="http://schemas.microsoft.com/office/drawing/2014/chart" uri="{C3380CC4-5D6E-409C-BE32-E72D297353CC}">
              <c16:uniqueId val="{00000002-14BD-47AA-94BA-595E455584A4}"/>
            </c:ext>
          </c:extLst>
        </c:ser>
        <c:dLbls>
          <c:showLegendKey val="0"/>
          <c:showVal val="0"/>
          <c:showCatName val="0"/>
          <c:showSerName val="0"/>
          <c:showPercent val="0"/>
          <c:showBubbleSize val="0"/>
        </c:dLbls>
        <c:gapWidth val="219"/>
        <c:overlap val="-27"/>
        <c:axId val="123056128"/>
        <c:axId val="103450880"/>
      </c:barChart>
      <c:catAx>
        <c:axId val="12305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0880"/>
        <c:crosses val="autoZero"/>
        <c:auto val="1"/>
        <c:lblAlgn val="ctr"/>
        <c:lblOffset val="100"/>
        <c:noMultiLvlLbl val="0"/>
      </c:catAx>
      <c:valAx>
        <c:axId val="10345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 RAG Status - 2019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'Risk Analysis'!$H$23</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Analysis'!$I$22:$L$22</c:f>
              <c:numCache>
                <c:formatCode>mmm\-yy</c:formatCode>
                <c:ptCount val="4"/>
                <c:pt idx="0">
                  <c:v>43466</c:v>
                </c:pt>
                <c:pt idx="1">
                  <c:v>43497</c:v>
                </c:pt>
                <c:pt idx="2">
                  <c:v>43525</c:v>
                </c:pt>
                <c:pt idx="3">
                  <c:v>43556</c:v>
                </c:pt>
              </c:numCache>
            </c:numRef>
          </c:cat>
          <c:val>
            <c:numRef>
              <c:f>'Risk Analysis'!$I$23:$L$23</c:f>
              <c:numCache>
                <c:formatCode>General</c:formatCode>
                <c:ptCount val="4"/>
                <c:pt idx="0">
                  <c:v>6</c:v>
                </c:pt>
                <c:pt idx="1">
                  <c:v>6</c:v>
                </c:pt>
                <c:pt idx="2">
                  <c:v>6</c:v>
                </c:pt>
                <c:pt idx="3">
                  <c:v>5</c:v>
                </c:pt>
              </c:numCache>
            </c:numRef>
          </c:val>
          <c:extLst>
            <c:ext xmlns:c16="http://schemas.microsoft.com/office/drawing/2014/chart" uri="{C3380CC4-5D6E-409C-BE32-E72D297353CC}">
              <c16:uniqueId val="{00000000-991A-4EB5-AB17-DD8995E9CE7A}"/>
            </c:ext>
          </c:extLst>
        </c:ser>
        <c:ser>
          <c:idx val="1"/>
          <c:order val="1"/>
          <c:tx>
            <c:strRef>
              <c:f>'Risk Analysis'!$H$24</c:f>
              <c:strCache>
                <c:ptCount val="1"/>
                <c:pt idx="0">
                  <c:v>Amber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Analysis'!$I$22:$L$22</c:f>
              <c:numCache>
                <c:formatCode>mmm\-yy</c:formatCode>
                <c:ptCount val="4"/>
                <c:pt idx="0">
                  <c:v>43466</c:v>
                </c:pt>
                <c:pt idx="1">
                  <c:v>43497</c:v>
                </c:pt>
                <c:pt idx="2">
                  <c:v>43525</c:v>
                </c:pt>
                <c:pt idx="3">
                  <c:v>43556</c:v>
                </c:pt>
              </c:numCache>
            </c:numRef>
          </c:cat>
          <c:val>
            <c:numRef>
              <c:f>'Risk Analysis'!$I$24:$L$24</c:f>
              <c:numCache>
                <c:formatCode>General</c:formatCode>
                <c:ptCount val="4"/>
                <c:pt idx="0">
                  <c:v>19</c:v>
                </c:pt>
                <c:pt idx="1">
                  <c:v>22</c:v>
                </c:pt>
                <c:pt idx="2">
                  <c:v>25</c:v>
                </c:pt>
                <c:pt idx="3">
                  <c:v>24</c:v>
                </c:pt>
              </c:numCache>
            </c:numRef>
          </c:val>
          <c:extLst>
            <c:ext xmlns:c16="http://schemas.microsoft.com/office/drawing/2014/chart" uri="{C3380CC4-5D6E-409C-BE32-E72D297353CC}">
              <c16:uniqueId val="{00000001-991A-4EB5-AB17-DD8995E9CE7A}"/>
            </c:ext>
          </c:extLst>
        </c:ser>
        <c:ser>
          <c:idx val="2"/>
          <c:order val="2"/>
          <c:tx>
            <c:strRef>
              <c:f>'Risk Analysis'!$H$25</c:f>
              <c:strCache>
                <c:ptCount val="1"/>
                <c:pt idx="0">
                  <c:v>Green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Analysis'!$I$22:$L$22</c:f>
              <c:numCache>
                <c:formatCode>mmm\-yy</c:formatCode>
                <c:ptCount val="4"/>
                <c:pt idx="0">
                  <c:v>43466</c:v>
                </c:pt>
                <c:pt idx="1">
                  <c:v>43497</c:v>
                </c:pt>
                <c:pt idx="2">
                  <c:v>43525</c:v>
                </c:pt>
                <c:pt idx="3">
                  <c:v>43556</c:v>
                </c:pt>
              </c:numCache>
            </c:numRef>
          </c:cat>
          <c:val>
            <c:numRef>
              <c:f>'Risk Analysis'!$I$25:$L$25</c:f>
              <c:numCache>
                <c:formatCode>General</c:formatCode>
                <c:ptCount val="4"/>
                <c:pt idx="0">
                  <c:v>12</c:v>
                </c:pt>
                <c:pt idx="1">
                  <c:v>12</c:v>
                </c:pt>
                <c:pt idx="2">
                  <c:v>11</c:v>
                </c:pt>
                <c:pt idx="3">
                  <c:v>11</c:v>
                </c:pt>
              </c:numCache>
            </c:numRef>
          </c:val>
          <c:extLst>
            <c:ext xmlns:c16="http://schemas.microsoft.com/office/drawing/2014/chart" uri="{C3380CC4-5D6E-409C-BE32-E72D297353CC}">
              <c16:uniqueId val="{00000002-991A-4EB5-AB17-DD8995E9CE7A}"/>
            </c:ext>
          </c:extLst>
        </c:ser>
        <c:dLbls>
          <c:showLegendKey val="0"/>
          <c:showVal val="0"/>
          <c:showCatName val="0"/>
          <c:showSerName val="0"/>
          <c:showPercent val="0"/>
          <c:showBubbleSize val="0"/>
        </c:dLbls>
        <c:gapWidth val="150"/>
        <c:overlap val="100"/>
        <c:axId val="123058176"/>
        <c:axId val="103454336"/>
      </c:barChart>
      <c:dateAx>
        <c:axId val="12305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4336"/>
        <c:crosses val="autoZero"/>
        <c:auto val="1"/>
        <c:lblOffset val="100"/>
        <c:baseTimeUnit val="months"/>
      </c:dateAx>
      <c:valAx>
        <c:axId val="10345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a:t>
            </a:r>
            <a:r>
              <a:rPr lang="en-GB" sz="1100" b="1" baseline="0"/>
              <a:t> </a:t>
            </a:r>
            <a:r>
              <a:rPr lang="en-GB" sz="1100" b="1"/>
              <a:t>RAG Status by Group</a:t>
            </a:r>
            <a:r>
              <a:rPr lang="en-GB" sz="1100" b="1" baseline="0"/>
              <a:t> - April 2019</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'Risk Analysis'!$C$2</c:f>
              <c:strCache>
                <c:ptCount val="1"/>
                <c:pt idx="0">
                  <c:v>Red</c:v>
                </c:pt>
              </c:strCache>
            </c:strRef>
          </c:tx>
          <c:spPr>
            <a:solidFill>
              <a:srgbClr val="FF0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Analysis'!$C$3:$C$8</c:f>
              <c:numCache>
                <c:formatCode>General</c:formatCode>
                <c:ptCount val="6"/>
                <c:pt idx="0">
                  <c:v>2</c:v>
                </c:pt>
                <c:pt idx="1">
                  <c:v>3</c:v>
                </c:pt>
                <c:pt idx="2">
                  <c:v>0</c:v>
                </c:pt>
                <c:pt idx="3">
                  <c:v>0</c:v>
                </c:pt>
                <c:pt idx="4">
                  <c:v>0</c:v>
                </c:pt>
                <c:pt idx="5">
                  <c:v>0</c:v>
                </c:pt>
              </c:numCache>
            </c:numRef>
          </c:val>
          <c:extLst>
            <c:ext xmlns:c16="http://schemas.microsoft.com/office/drawing/2014/chart" uri="{C3380CC4-5D6E-409C-BE32-E72D297353CC}">
              <c16:uniqueId val="{00000000-8FD0-49B9-BF36-7DDB18DFCFF1}"/>
            </c:ext>
          </c:extLst>
        </c:ser>
        <c:ser>
          <c:idx val="1"/>
          <c:order val="1"/>
          <c:tx>
            <c:strRef>
              <c:f>'Risk Analysis'!$D$2</c:f>
              <c:strCache>
                <c:ptCount val="1"/>
                <c:pt idx="0">
                  <c:v>Amber</c:v>
                </c:pt>
              </c:strCache>
            </c:strRef>
          </c:tx>
          <c:spPr>
            <a:solidFill>
              <a:srgbClr val="FFC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Analysis'!$D$3:$D$8</c:f>
              <c:numCache>
                <c:formatCode>General</c:formatCode>
                <c:ptCount val="6"/>
                <c:pt idx="0">
                  <c:v>3</c:v>
                </c:pt>
                <c:pt idx="1">
                  <c:v>12</c:v>
                </c:pt>
                <c:pt idx="2">
                  <c:v>2</c:v>
                </c:pt>
                <c:pt idx="3">
                  <c:v>0</c:v>
                </c:pt>
                <c:pt idx="4">
                  <c:v>4</c:v>
                </c:pt>
                <c:pt idx="5">
                  <c:v>3</c:v>
                </c:pt>
              </c:numCache>
            </c:numRef>
          </c:val>
          <c:extLst>
            <c:ext xmlns:c16="http://schemas.microsoft.com/office/drawing/2014/chart" uri="{C3380CC4-5D6E-409C-BE32-E72D297353CC}">
              <c16:uniqueId val="{00000001-8FD0-49B9-BF36-7DDB18DFCFF1}"/>
            </c:ext>
          </c:extLst>
        </c:ser>
        <c:ser>
          <c:idx val="2"/>
          <c:order val="2"/>
          <c:tx>
            <c:strRef>
              <c:f>'Risk Analysis'!$E$2</c:f>
              <c:strCache>
                <c:ptCount val="1"/>
                <c:pt idx="0">
                  <c:v>Green</c:v>
                </c:pt>
              </c:strCache>
            </c:strRef>
          </c:tx>
          <c:spPr>
            <a:solidFill>
              <a:schemeClr val="accent3"/>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Analysis'!$E$3:$E$8</c:f>
              <c:numCache>
                <c:formatCode>General</c:formatCode>
                <c:ptCount val="6"/>
                <c:pt idx="0">
                  <c:v>0</c:v>
                </c:pt>
                <c:pt idx="1">
                  <c:v>1</c:v>
                </c:pt>
                <c:pt idx="2">
                  <c:v>1</c:v>
                </c:pt>
                <c:pt idx="3">
                  <c:v>7</c:v>
                </c:pt>
                <c:pt idx="4">
                  <c:v>2</c:v>
                </c:pt>
                <c:pt idx="5">
                  <c:v>0</c:v>
                </c:pt>
              </c:numCache>
            </c:numRef>
          </c:val>
          <c:extLst>
            <c:ext xmlns:c16="http://schemas.microsoft.com/office/drawing/2014/chart" uri="{C3380CC4-5D6E-409C-BE32-E72D297353CC}">
              <c16:uniqueId val="{00000002-8FD0-49B9-BF36-7DDB18DFCFF1}"/>
            </c:ext>
          </c:extLst>
        </c:ser>
        <c:dLbls>
          <c:showLegendKey val="0"/>
          <c:showVal val="0"/>
          <c:showCatName val="0"/>
          <c:showSerName val="0"/>
          <c:showPercent val="0"/>
          <c:showBubbleSize val="0"/>
        </c:dLbls>
        <c:gapWidth val="219"/>
        <c:overlap val="-27"/>
        <c:axId val="123056128"/>
        <c:axId val="103450880"/>
      </c:barChart>
      <c:catAx>
        <c:axId val="12305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0880"/>
        <c:crosses val="autoZero"/>
        <c:auto val="1"/>
        <c:lblAlgn val="ctr"/>
        <c:lblOffset val="100"/>
        <c:noMultiLvlLbl val="0"/>
      </c:catAx>
      <c:valAx>
        <c:axId val="10345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Risk RAG</a:t>
            </a:r>
            <a:r>
              <a:rPr lang="en-US" sz="1100" b="1" baseline="0"/>
              <a:t> Status all </a:t>
            </a:r>
            <a:r>
              <a:rPr lang="en-US" sz="1100" b="1"/>
              <a:t>SSLEP - April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'Risk Analysis'!$B$9</c:f>
              <c:strCache>
                <c:ptCount val="1"/>
                <c:pt idx="0">
                  <c:v>SSLEP</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BC0C-464B-BFB3-6FFCDF458671}"/>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2-BC0C-464B-BFB3-6FFCDF458671}"/>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3-BC0C-464B-BFB3-6FFCDF458671}"/>
              </c:ext>
            </c:extLst>
          </c:dPt>
          <c:dLbls>
            <c:dLbl>
              <c:idx val="0"/>
              <c:layout>
                <c:manualLayout>
                  <c:x val="-6.0599518810148731E-2"/>
                  <c:y val="9.4139690871974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0C-464B-BFB3-6FFCDF458671}"/>
                </c:ext>
              </c:extLst>
            </c:dLbl>
            <c:dLbl>
              <c:idx val="1"/>
              <c:layout>
                <c:manualLayout>
                  <c:x val="-2.6129921259842519E-2"/>
                  <c:y val="-0.160589822105570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0C-464B-BFB3-6FFCDF4586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'Risk Analysis'!$C$2:$E$2</c:f>
              <c:strCache>
                <c:ptCount val="3"/>
                <c:pt idx="0">
                  <c:v>Red</c:v>
                </c:pt>
                <c:pt idx="1">
                  <c:v>Amber</c:v>
                </c:pt>
                <c:pt idx="2">
                  <c:v>Green</c:v>
                </c:pt>
              </c:strCache>
            </c:strRef>
          </c:cat>
          <c:val>
            <c:numRef>
              <c:f>'Risk Analysis'!$C$9:$E$9</c:f>
              <c:numCache>
                <c:formatCode>General</c:formatCode>
                <c:ptCount val="3"/>
                <c:pt idx="0">
                  <c:v>5</c:v>
                </c:pt>
                <c:pt idx="1">
                  <c:v>24</c:v>
                </c:pt>
                <c:pt idx="2">
                  <c:v>11</c:v>
                </c:pt>
              </c:numCache>
            </c:numRef>
          </c:val>
          <c:extLst>
            <c:ext xmlns:c16="http://schemas.microsoft.com/office/drawing/2014/chart" uri="{C3380CC4-5D6E-409C-BE32-E72D297353CC}">
              <c16:uniqueId val="{00000000-BC0C-464B-BFB3-6FFCDF45867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 RAG Status - 2019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'Risk Analysis'!$H$23</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Analysis'!$I$22:$L$22</c:f>
              <c:numCache>
                <c:formatCode>mmm\-yy</c:formatCode>
                <c:ptCount val="4"/>
                <c:pt idx="0">
                  <c:v>43466</c:v>
                </c:pt>
                <c:pt idx="1">
                  <c:v>43497</c:v>
                </c:pt>
                <c:pt idx="2">
                  <c:v>43525</c:v>
                </c:pt>
                <c:pt idx="3">
                  <c:v>43556</c:v>
                </c:pt>
              </c:numCache>
            </c:numRef>
          </c:cat>
          <c:val>
            <c:numRef>
              <c:f>'Risk Analysis'!$I$23:$L$23</c:f>
              <c:numCache>
                <c:formatCode>General</c:formatCode>
                <c:ptCount val="4"/>
                <c:pt idx="0">
                  <c:v>6</c:v>
                </c:pt>
                <c:pt idx="1">
                  <c:v>6</c:v>
                </c:pt>
                <c:pt idx="2">
                  <c:v>6</c:v>
                </c:pt>
                <c:pt idx="3">
                  <c:v>5</c:v>
                </c:pt>
              </c:numCache>
            </c:numRef>
          </c:val>
          <c:extLst>
            <c:ext xmlns:c16="http://schemas.microsoft.com/office/drawing/2014/chart" uri="{C3380CC4-5D6E-409C-BE32-E72D297353CC}">
              <c16:uniqueId val="{00000000-4F35-479C-8CBB-A67580E0A7BE}"/>
            </c:ext>
          </c:extLst>
        </c:ser>
        <c:ser>
          <c:idx val="1"/>
          <c:order val="1"/>
          <c:tx>
            <c:strRef>
              <c:f>'Risk Analysis'!$H$24</c:f>
              <c:strCache>
                <c:ptCount val="1"/>
                <c:pt idx="0">
                  <c:v>Amber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Analysis'!$I$22:$L$22</c:f>
              <c:numCache>
                <c:formatCode>mmm\-yy</c:formatCode>
                <c:ptCount val="4"/>
                <c:pt idx="0">
                  <c:v>43466</c:v>
                </c:pt>
                <c:pt idx="1">
                  <c:v>43497</c:v>
                </c:pt>
                <c:pt idx="2">
                  <c:v>43525</c:v>
                </c:pt>
                <c:pt idx="3">
                  <c:v>43556</c:v>
                </c:pt>
              </c:numCache>
            </c:numRef>
          </c:cat>
          <c:val>
            <c:numRef>
              <c:f>'Risk Analysis'!$I$24:$L$24</c:f>
              <c:numCache>
                <c:formatCode>General</c:formatCode>
                <c:ptCount val="4"/>
                <c:pt idx="0">
                  <c:v>19</c:v>
                </c:pt>
                <c:pt idx="1">
                  <c:v>22</c:v>
                </c:pt>
                <c:pt idx="2">
                  <c:v>25</c:v>
                </c:pt>
                <c:pt idx="3">
                  <c:v>24</c:v>
                </c:pt>
              </c:numCache>
            </c:numRef>
          </c:val>
          <c:extLst>
            <c:ext xmlns:c16="http://schemas.microsoft.com/office/drawing/2014/chart" uri="{C3380CC4-5D6E-409C-BE32-E72D297353CC}">
              <c16:uniqueId val="{00000001-4F35-479C-8CBB-A67580E0A7BE}"/>
            </c:ext>
          </c:extLst>
        </c:ser>
        <c:ser>
          <c:idx val="2"/>
          <c:order val="2"/>
          <c:tx>
            <c:strRef>
              <c:f>'Risk Analysis'!$H$25</c:f>
              <c:strCache>
                <c:ptCount val="1"/>
                <c:pt idx="0">
                  <c:v>Green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Analysis'!$I$22:$L$22</c:f>
              <c:numCache>
                <c:formatCode>mmm\-yy</c:formatCode>
                <c:ptCount val="4"/>
                <c:pt idx="0">
                  <c:v>43466</c:v>
                </c:pt>
                <c:pt idx="1">
                  <c:v>43497</c:v>
                </c:pt>
                <c:pt idx="2">
                  <c:v>43525</c:v>
                </c:pt>
                <c:pt idx="3">
                  <c:v>43556</c:v>
                </c:pt>
              </c:numCache>
            </c:numRef>
          </c:cat>
          <c:val>
            <c:numRef>
              <c:f>'Risk Analysis'!$I$25:$L$25</c:f>
              <c:numCache>
                <c:formatCode>General</c:formatCode>
                <c:ptCount val="4"/>
                <c:pt idx="0">
                  <c:v>12</c:v>
                </c:pt>
                <c:pt idx="1">
                  <c:v>12</c:v>
                </c:pt>
                <c:pt idx="2">
                  <c:v>11</c:v>
                </c:pt>
                <c:pt idx="3">
                  <c:v>11</c:v>
                </c:pt>
              </c:numCache>
            </c:numRef>
          </c:val>
          <c:extLst>
            <c:ext xmlns:c16="http://schemas.microsoft.com/office/drawing/2014/chart" uri="{C3380CC4-5D6E-409C-BE32-E72D297353CC}">
              <c16:uniqueId val="{00000002-4F35-479C-8CBB-A67580E0A7BE}"/>
            </c:ext>
          </c:extLst>
        </c:ser>
        <c:dLbls>
          <c:showLegendKey val="0"/>
          <c:showVal val="0"/>
          <c:showCatName val="0"/>
          <c:showSerName val="0"/>
          <c:showPercent val="0"/>
          <c:showBubbleSize val="0"/>
        </c:dLbls>
        <c:gapWidth val="150"/>
        <c:overlap val="100"/>
        <c:axId val="123058176"/>
        <c:axId val="103454336"/>
      </c:barChart>
      <c:dateAx>
        <c:axId val="12305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4336"/>
        <c:crosses val="autoZero"/>
        <c:auto val="1"/>
        <c:lblOffset val="100"/>
        <c:baseTimeUnit val="months"/>
      </c:dateAx>
      <c:valAx>
        <c:axId val="10345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xdr:rowOff>
    </xdr:from>
    <xdr:to>
      <xdr:col>3</xdr:col>
      <xdr:colOff>126999</xdr:colOff>
      <xdr:row>15</xdr:row>
      <xdr:rowOff>148167</xdr:rowOff>
    </xdr:to>
    <xdr:graphicFrame macro="">
      <xdr:nvGraphicFramePr>
        <xdr:cNvPr id="8" name="Chart 7">
          <a:extLst>
            <a:ext uri="{FF2B5EF4-FFF2-40B4-BE49-F238E27FC236}">
              <a16:creationId xmlns:a16="http://schemas.microsoft.com/office/drawing/2014/main" id="{43948ACB-9725-46E2-A41B-E8D9F5357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158751</xdr:colOff>
      <xdr:row>2</xdr:row>
      <xdr:rowOff>21167</xdr:rowOff>
    </xdr:from>
    <xdr:to>
      <xdr:col>4</xdr:col>
      <xdr:colOff>254000</xdr:colOff>
      <xdr:row>16</xdr:row>
      <xdr:rowOff>0</xdr:rowOff>
    </xdr:to>
    <xdr:graphicFrame macro="">
      <xdr:nvGraphicFramePr>
        <xdr:cNvPr id="9" name="Chart 8">
          <a:extLst>
            <a:ext uri="{FF2B5EF4-FFF2-40B4-BE49-F238E27FC236}">
              <a16:creationId xmlns:a16="http://schemas.microsoft.com/office/drawing/2014/main" id="{AFB5065F-B0EB-4747-88CD-4526CDFA00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359833</xdr:colOff>
      <xdr:row>2</xdr:row>
      <xdr:rowOff>21167</xdr:rowOff>
    </xdr:from>
    <xdr:to>
      <xdr:col>4</xdr:col>
      <xdr:colOff>4042833</xdr:colOff>
      <xdr:row>16</xdr:row>
      <xdr:rowOff>0</xdr:rowOff>
    </xdr:to>
    <xdr:graphicFrame macro="">
      <xdr:nvGraphicFramePr>
        <xdr:cNvPr id="10" name="Chart 9">
          <a:extLst>
            <a:ext uri="{FF2B5EF4-FFF2-40B4-BE49-F238E27FC236}">
              <a16:creationId xmlns:a16="http://schemas.microsoft.com/office/drawing/2014/main" id="{34A102EB-40DB-43C6-BB06-9761B5F0B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485775</xdr:colOff>
      <xdr:row>1</xdr:row>
      <xdr:rowOff>0</xdr:rowOff>
    </xdr:from>
    <xdr:to>
      <xdr:col>21</xdr:col>
      <xdr:colOff>180975</xdr:colOff>
      <xdr:row>18</xdr:row>
      <xdr:rowOff>152400</xdr:rowOff>
    </xdr:to>
    <xdr:graphicFrame macro="">
      <xdr:nvGraphicFramePr>
        <xdr:cNvPr id="2" name="Chart 1">
          <a:extLst>
            <a:ext uri="{FF2B5EF4-FFF2-40B4-BE49-F238E27FC236}">
              <a16:creationId xmlns:a16="http://schemas.microsoft.com/office/drawing/2014/main" id="{735B23A3-DBBE-408B-9677-57F7CB043C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0</xdr:row>
      <xdr:rowOff>152400</xdr:rowOff>
    </xdr:from>
    <xdr:to>
      <xdr:col>13</xdr:col>
      <xdr:colOff>352425</xdr:colOff>
      <xdr:row>18</xdr:row>
      <xdr:rowOff>142875</xdr:rowOff>
    </xdr:to>
    <xdr:graphicFrame macro="">
      <xdr:nvGraphicFramePr>
        <xdr:cNvPr id="3" name="Chart 2">
          <a:extLst>
            <a:ext uri="{FF2B5EF4-FFF2-40B4-BE49-F238E27FC236}">
              <a16:creationId xmlns:a16="http://schemas.microsoft.com/office/drawing/2014/main" id="{D2CDE66E-58A5-4E74-9255-8B6D5CB5C7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20</xdr:row>
      <xdr:rowOff>95250</xdr:rowOff>
    </xdr:from>
    <xdr:to>
      <xdr:col>6</xdr:col>
      <xdr:colOff>542925</xdr:colOff>
      <xdr:row>34</xdr:row>
      <xdr:rowOff>76200</xdr:rowOff>
    </xdr:to>
    <xdr:graphicFrame macro="">
      <xdr:nvGraphicFramePr>
        <xdr:cNvPr id="4" name="Chart 3">
          <a:extLst>
            <a:ext uri="{FF2B5EF4-FFF2-40B4-BE49-F238E27FC236}">
              <a16:creationId xmlns:a16="http://schemas.microsoft.com/office/drawing/2014/main" id="{35AE692C-43D5-41EA-9CD8-5FEFE3A2A8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Strategic%20Risk%20Register%2010%20December%202018_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0001%20SSLEP\PAG\2019.04.30%20PAG\SSLEP%20CDGD%20Programme%20Risk%20Register%2019.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SSLEP%20Programme%20Risk%20Registers%201812%20November%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ordshire.gov.uk\Users\00001%20SSLEP\Risks\20190509%20Consolidated\2019.05.09%20%20SSLEP%20Programme%20Risk%20Registers%20Ap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5"/>
  <sheetViews>
    <sheetView showGridLines="0" tabSelected="1" zoomScale="90" zoomScaleNormal="90" workbookViewId="0">
      <selection activeCell="E13" sqref="E13"/>
    </sheetView>
  </sheetViews>
  <sheetFormatPr defaultRowHeight="12.75" x14ac:dyDescent="0.2"/>
  <cols>
    <col min="1" max="1" width="1.28515625" customWidth="1"/>
    <col min="2" max="2" width="15.7109375" customWidth="1"/>
    <col min="3" max="3" width="50.7109375" customWidth="1"/>
    <col min="4" max="4" width="61.28515625" customWidth="1"/>
    <col min="5" max="5" width="72.7109375" customWidth="1"/>
    <col min="6" max="6" width="45.7109375" customWidth="1"/>
  </cols>
  <sheetData>
    <row r="1" spans="2:3" ht="7.5" customHeight="1" x14ac:dyDescent="0.2"/>
    <row r="2" spans="2:3" ht="20.25" x14ac:dyDescent="0.3">
      <c r="B2" s="68" t="s">
        <v>270</v>
      </c>
      <c r="C2" s="69"/>
    </row>
    <row r="18" spans="2:5" ht="15.75" x14ac:dyDescent="0.25">
      <c r="B18" s="66" t="s">
        <v>236</v>
      </c>
      <c r="C18" s="67"/>
    </row>
    <row r="19" spans="2:5" ht="6" customHeight="1" x14ac:dyDescent="0.2"/>
    <row r="20" spans="2:5" ht="24.75" x14ac:dyDescent="0.2">
      <c r="B20" s="26" t="s">
        <v>35</v>
      </c>
      <c r="C20" s="26" t="s">
        <v>77</v>
      </c>
      <c r="D20" s="28" t="s">
        <v>13</v>
      </c>
      <c r="E20" s="26" t="s">
        <v>11</v>
      </c>
    </row>
    <row r="21" spans="2:5" ht="108" x14ac:dyDescent="0.2">
      <c r="B21" s="70" t="s">
        <v>215</v>
      </c>
      <c r="C21" s="32" t="s">
        <v>194</v>
      </c>
      <c r="D21" s="32" t="s">
        <v>234</v>
      </c>
      <c r="E21" s="32" t="s">
        <v>285</v>
      </c>
    </row>
    <row r="22" spans="2:5" ht="96" x14ac:dyDescent="0.2">
      <c r="B22" s="70" t="s">
        <v>215</v>
      </c>
      <c r="C22" s="32" t="s">
        <v>264</v>
      </c>
      <c r="D22" s="32" t="s">
        <v>268</v>
      </c>
      <c r="E22" s="32" t="s">
        <v>269</v>
      </c>
    </row>
    <row r="23" spans="2:5" ht="48" x14ac:dyDescent="0.2">
      <c r="B23" s="70" t="s">
        <v>216</v>
      </c>
      <c r="C23" s="32" t="s">
        <v>83</v>
      </c>
      <c r="D23" s="32" t="s">
        <v>99</v>
      </c>
      <c r="E23" s="32" t="s">
        <v>286</v>
      </c>
    </row>
    <row r="24" spans="2:5" ht="96" x14ac:dyDescent="0.2">
      <c r="B24" s="70" t="s">
        <v>216</v>
      </c>
      <c r="C24" s="32" t="s">
        <v>90</v>
      </c>
      <c r="D24" s="32" t="s">
        <v>125</v>
      </c>
      <c r="E24" s="32" t="s">
        <v>235</v>
      </c>
    </row>
    <row r="25" spans="2:5" ht="72" x14ac:dyDescent="0.2">
      <c r="B25" s="70" t="s">
        <v>216</v>
      </c>
      <c r="C25" s="32" t="s">
        <v>95</v>
      </c>
      <c r="D25" s="32" t="s">
        <v>120</v>
      </c>
      <c r="E25" s="32" t="s">
        <v>278</v>
      </c>
    </row>
  </sheetData>
  <dataValidations count="4">
    <dataValidation allowBlank="1" showInputMessage="1" showErrorMessage="1" promptTitle="Risk Area" prompt="Identify the predominant Risk Area impacted by the identified risk._x000a_Free form field." sqref="B20" xr:uid="{00000000-0002-0000-0000-000000000000}"/>
    <dataValidation allowBlank="1" showInputMessage="1" showErrorMessage="1" promptTitle="Short title and description" prompt="Provide a brief description of the risk. Be clear in your wording whether this is a down-side risk (threat), opportunity or an assumption" sqref="C20" xr:uid="{00000000-0002-0000-0000-000001000000}"/>
    <dataValidation allowBlank="1" showInputMessage="1" showErrorMessage="1" promptTitle="Risk actions" prompt="The actions being taken, or to be taken, to address the risk, reducing the impact or probability of any threats or increasing the liklihood of exploiting any opportunities" sqref="D20" xr:uid="{00000000-0002-0000-0000-000002000000}"/>
    <dataValidation allowBlank="1" showInputMessage="1" showErrorMessage="1" promptTitle="Action progress" prompt="State any progress made on the actions. If completed, state &quot;Completed&quot;" sqref="E20" xr:uid="{00000000-0002-0000-0000-000003000000}"/>
  </dataValidations>
  <pageMargins left="0.7" right="0.7" top="0.75" bottom="0.75" header="0.3" footer="0.3"/>
  <pageSetup paperSize="8"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W25"/>
  <sheetViews>
    <sheetView topLeftCell="A16" zoomScale="80" zoomScaleNormal="80" workbookViewId="0">
      <selection activeCell="Q22" sqref="Q22"/>
    </sheetView>
  </sheetViews>
  <sheetFormatPr defaultRowHeight="12.75" x14ac:dyDescent="0.2"/>
  <cols>
    <col min="1" max="1" width="2.28515625" customWidth="1"/>
    <col min="2" max="2" width="14.7109375" bestFit="1" customWidth="1"/>
  </cols>
  <sheetData>
    <row r="2" spans="2:23" x14ac:dyDescent="0.2">
      <c r="B2" s="65"/>
      <c r="C2" s="65" t="s">
        <v>211</v>
      </c>
      <c r="D2" s="65" t="s">
        <v>212</v>
      </c>
      <c r="E2" s="65" t="s">
        <v>213</v>
      </c>
      <c r="F2" s="65" t="s">
        <v>214</v>
      </c>
    </row>
    <row r="3" spans="2:23" x14ac:dyDescent="0.2">
      <c r="B3" s="65" t="s">
        <v>215</v>
      </c>
      <c r="C3">
        <v>2</v>
      </c>
      <c r="D3">
        <v>3</v>
      </c>
      <c r="E3">
        <v>0</v>
      </c>
      <c r="F3" s="64">
        <f>SUM(C3:E3)</f>
        <v>5</v>
      </c>
      <c r="W3" s="72" t="s">
        <v>211</v>
      </c>
    </row>
    <row r="4" spans="2:23" x14ac:dyDescent="0.2">
      <c r="B4" s="65" t="s">
        <v>216</v>
      </c>
      <c r="C4">
        <v>3</v>
      </c>
      <c r="D4">
        <v>12</v>
      </c>
      <c r="E4">
        <v>1</v>
      </c>
      <c r="F4" s="64">
        <f t="shared" ref="F4:F8" si="0">SUM(C4:E4)</f>
        <v>16</v>
      </c>
      <c r="W4" s="72" t="s">
        <v>212</v>
      </c>
    </row>
    <row r="5" spans="2:23" x14ac:dyDescent="0.2">
      <c r="B5" s="65" t="s">
        <v>131</v>
      </c>
      <c r="C5">
        <v>0</v>
      </c>
      <c r="D5">
        <v>2</v>
      </c>
      <c r="E5">
        <v>1</v>
      </c>
      <c r="F5" s="64">
        <f t="shared" si="0"/>
        <v>3</v>
      </c>
      <c r="W5" s="72" t="s">
        <v>213</v>
      </c>
    </row>
    <row r="6" spans="2:23" x14ac:dyDescent="0.2">
      <c r="B6" s="65" t="s">
        <v>217</v>
      </c>
      <c r="C6">
        <v>0</v>
      </c>
      <c r="D6">
        <v>0</v>
      </c>
      <c r="E6">
        <v>7</v>
      </c>
      <c r="F6" s="64">
        <f t="shared" si="0"/>
        <v>7</v>
      </c>
    </row>
    <row r="7" spans="2:23" x14ac:dyDescent="0.2">
      <c r="B7" s="65" t="s">
        <v>218</v>
      </c>
      <c r="C7">
        <v>0</v>
      </c>
      <c r="D7">
        <v>4</v>
      </c>
      <c r="E7">
        <v>2</v>
      </c>
      <c r="F7" s="64">
        <f t="shared" si="0"/>
        <v>6</v>
      </c>
    </row>
    <row r="8" spans="2:23" x14ac:dyDescent="0.2">
      <c r="B8" s="64" t="s">
        <v>230</v>
      </c>
      <c r="C8">
        <v>0</v>
      </c>
      <c r="D8">
        <v>3</v>
      </c>
      <c r="E8">
        <v>0</v>
      </c>
      <c r="F8">
        <f t="shared" si="0"/>
        <v>3</v>
      </c>
    </row>
    <row r="9" spans="2:23" x14ac:dyDescent="0.2">
      <c r="B9" s="64" t="s">
        <v>219</v>
      </c>
      <c r="C9" s="64">
        <f>SUM(C3:C8)</f>
        <v>5</v>
      </c>
      <c r="D9" s="64">
        <f>SUM(D3:D8)</f>
        <v>24</v>
      </c>
      <c r="E9" s="64">
        <f>SUM(E3:E8)</f>
        <v>11</v>
      </c>
      <c r="F9" s="64">
        <f>SUM(F3:F8)</f>
        <v>40</v>
      </c>
    </row>
    <row r="22" spans="8:12" x14ac:dyDescent="0.2">
      <c r="I22" s="73">
        <v>43466</v>
      </c>
      <c r="J22" s="73">
        <v>43497</v>
      </c>
      <c r="K22" s="73">
        <v>43525</v>
      </c>
      <c r="L22" s="73">
        <v>43556</v>
      </c>
    </row>
    <row r="23" spans="8:12" x14ac:dyDescent="0.2">
      <c r="H23" s="64" t="s">
        <v>211</v>
      </c>
      <c r="I23">
        <v>6</v>
      </c>
      <c r="J23">
        <v>6</v>
      </c>
      <c r="K23">
        <v>6</v>
      </c>
      <c r="L23">
        <v>5</v>
      </c>
    </row>
    <row r="24" spans="8:12" x14ac:dyDescent="0.2">
      <c r="H24" s="64" t="s">
        <v>212</v>
      </c>
      <c r="I24">
        <v>19</v>
      </c>
      <c r="J24">
        <v>22</v>
      </c>
      <c r="K24">
        <v>25</v>
      </c>
      <c r="L24">
        <v>24</v>
      </c>
    </row>
    <row r="25" spans="8:12" x14ac:dyDescent="0.2">
      <c r="H25" s="64" t="s">
        <v>213</v>
      </c>
      <c r="I25">
        <v>12</v>
      </c>
      <c r="J25">
        <v>12</v>
      </c>
      <c r="K25">
        <v>11</v>
      </c>
      <c r="L25">
        <v>11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24"/>
  <sheetViews>
    <sheetView zoomScale="90" zoomScaleNormal="90" workbookViewId="0">
      <pane xSplit="6" ySplit="6" topLeftCell="I7" activePane="bottomRight" state="frozen"/>
      <selection pane="topRight" activeCell="G1" sqref="G1"/>
      <selection pane="bottomLeft" activeCell="A7" sqref="A7"/>
      <selection pane="bottomRight" activeCell="L7" sqref="L7"/>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5.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188</v>
      </c>
      <c r="J2" s="11"/>
      <c r="K2" s="11"/>
      <c r="L2" s="12"/>
      <c r="M2" s="12"/>
      <c r="T2" s="12"/>
      <c r="U2" s="12"/>
      <c r="V2" s="23" t="s">
        <v>76</v>
      </c>
    </row>
    <row r="3" spans="2:23" x14ac:dyDescent="0.2">
      <c r="B3" s="22" t="s">
        <v>27</v>
      </c>
      <c r="C3" s="48" t="s">
        <v>271</v>
      </c>
      <c r="D3" s="46"/>
      <c r="J3" s="11"/>
      <c r="K3" s="11"/>
      <c r="L3" s="12"/>
      <c r="M3" s="12"/>
      <c r="T3" s="12"/>
      <c r="U3" s="12"/>
    </row>
    <row r="4" spans="2:23" ht="15" x14ac:dyDescent="0.2">
      <c r="B4" s="13"/>
      <c r="D4" s="14"/>
    </row>
    <row r="5" spans="2:23" s="15" customFormat="1" x14ac:dyDescent="0.2">
      <c r="B5" s="75" t="s">
        <v>22</v>
      </c>
      <c r="C5" s="76"/>
      <c r="D5" s="76"/>
      <c r="E5" s="76"/>
      <c r="F5" s="76"/>
      <c r="G5" s="76"/>
      <c r="H5" s="76"/>
      <c r="I5" s="77"/>
      <c r="J5" s="77"/>
      <c r="K5" s="77"/>
      <c r="L5" s="78"/>
      <c r="M5" s="58"/>
      <c r="N5" s="79" t="s">
        <v>21</v>
      </c>
      <c r="O5" s="80"/>
      <c r="P5" s="81"/>
      <c r="Q5" s="81"/>
      <c r="R5" s="81"/>
      <c r="S5" s="81"/>
      <c r="T5" s="82"/>
      <c r="U5" s="58"/>
      <c r="V5" s="83" t="s">
        <v>20</v>
      </c>
      <c r="W5" s="84"/>
    </row>
    <row r="6" spans="2:23" s="29" customFormat="1" ht="55.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124</v>
      </c>
      <c r="Q6" s="26" t="s">
        <v>11</v>
      </c>
      <c r="R6" s="27" t="s">
        <v>29</v>
      </c>
      <c r="S6" s="27" t="s">
        <v>30</v>
      </c>
      <c r="T6" s="26" t="s">
        <v>41</v>
      </c>
      <c r="U6" s="28" t="s">
        <v>42</v>
      </c>
      <c r="V6" s="25" t="s">
        <v>10</v>
      </c>
      <c r="W6" s="26" t="s">
        <v>43</v>
      </c>
    </row>
    <row r="7" spans="2:23" s="37" customFormat="1" ht="84" x14ac:dyDescent="0.2">
      <c r="B7" s="30">
        <v>1</v>
      </c>
      <c r="C7" s="31">
        <v>43444</v>
      </c>
      <c r="D7" s="32" t="s">
        <v>98</v>
      </c>
      <c r="E7" s="32" t="s">
        <v>189</v>
      </c>
      <c r="F7" s="32" t="s">
        <v>210</v>
      </c>
      <c r="G7" s="32" t="s">
        <v>34</v>
      </c>
      <c r="H7" s="32" t="s">
        <v>190</v>
      </c>
      <c r="I7" s="32" t="s">
        <v>191</v>
      </c>
      <c r="J7" s="32"/>
      <c r="K7" s="34"/>
      <c r="L7" s="35" t="str">
        <f>IF(K7=0," ",IF(J7=0," ",VLOOKUP(K7,'[1]Risk Matrix'!$B$3:$G$8,MATCH(J7,'[1]Risk Matrix'!$B$3:$G$3,0),FALSE)))</f>
        <v xml:space="preserve"> </v>
      </c>
      <c r="M7" s="35"/>
      <c r="N7" s="32" t="s">
        <v>192</v>
      </c>
      <c r="O7" s="36" t="s">
        <v>193</v>
      </c>
      <c r="P7" s="31">
        <v>43555</v>
      </c>
      <c r="Q7" s="32" t="s">
        <v>231</v>
      </c>
      <c r="R7" s="32" t="s">
        <v>1</v>
      </c>
      <c r="S7" s="34" t="s">
        <v>0</v>
      </c>
      <c r="T7" s="35" t="str">
        <f>IF(S7=0," ",IF(R7=0," ",VLOOKUP(S7,'[1]Risk Matrix'!$B$3:$G$8,MATCH(R7,'[1]Risk Matrix'!$B$3:$G$3,0),FALSE)))</f>
        <v>Low</v>
      </c>
      <c r="U7" s="35"/>
      <c r="V7" s="31">
        <v>43536</v>
      </c>
      <c r="W7" s="32" t="s">
        <v>73</v>
      </c>
    </row>
    <row r="8" spans="2:23" s="37" customFormat="1" ht="132.75" customHeight="1" x14ac:dyDescent="0.2">
      <c r="B8" s="30">
        <v>2</v>
      </c>
      <c r="C8" s="31">
        <v>43444</v>
      </c>
      <c r="D8" s="32" t="s">
        <v>98</v>
      </c>
      <c r="E8" s="32" t="s">
        <v>189</v>
      </c>
      <c r="F8" s="32" t="s">
        <v>246</v>
      </c>
      <c r="G8" s="32" t="s">
        <v>32</v>
      </c>
      <c r="H8" s="32" t="s">
        <v>195</v>
      </c>
      <c r="I8" s="32" t="s">
        <v>196</v>
      </c>
      <c r="J8" s="32" t="s">
        <v>5</v>
      </c>
      <c r="K8" s="34" t="s">
        <v>6</v>
      </c>
      <c r="L8" s="35" t="str">
        <f>IF(K8=0," ",IF(J8=0," ",VLOOKUP(K8,'[1]Risk Matrix'!$B$3:$G$8,MATCH(J8,'[1]Risk Matrix'!$B$3:$G$3,0),FALSE)))</f>
        <v>High</v>
      </c>
      <c r="M8" s="35"/>
      <c r="N8" s="32" t="s">
        <v>247</v>
      </c>
      <c r="O8" s="32" t="s">
        <v>197</v>
      </c>
      <c r="P8" s="31">
        <v>43465</v>
      </c>
      <c r="Q8" s="32" t="s">
        <v>275</v>
      </c>
      <c r="R8" s="32" t="s">
        <v>7</v>
      </c>
      <c r="S8" s="34" t="s">
        <v>6</v>
      </c>
      <c r="T8" s="35" t="str">
        <f>IF(S8=0," ",IF(R8=0," ",VLOOKUP(S8,'[1]Risk Matrix'!$B$3:$G$8,MATCH(R8,'[1]Risk Matrix'!$B$3:$G$3,0),FALSE)))</f>
        <v>Medium</v>
      </c>
      <c r="U8" s="35"/>
      <c r="V8" s="31" t="s">
        <v>276</v>
      </c>
      <c r="W8" s="32" t="s">
        <v>61</v>
      </c>
    </row>
    <row r="9" spans="2:23" s="37" customFormat="1" ht="120" x14ac:dyDescent="0.2">
      <c r="B9" s="30">
        <v>3</v>
      </c>
      <c r="C9" s="31">
        <v>43444</v>
      </c>
      <c r="D9" s="32" t="s">
        <v>98</v>
      </c>
      <c r="E9" s="33" t="s">
        <v>189</v>
      </c>
      <c r="F9" s="32" t="s">
        <v>232</v>
      </c>
      <c r="G9" s="32" t="s">
        <v>34</v>
      </c>
      <c r="H9" s="32" t="s">
        <v>195</v>
      </c>
      <c r="I9" s="32" t="s">
        <v>233</v>
      </c>
      <c r="J9" s="32" t="s">
        <v>7</v>
      </c>
      <c r="K9" s="34" t="s">
        <v>4</v>
      </c>
      <c r="L9" s="35" t="str">
        <f>IF(K9=0," ",IF(J9=0," ",VLOOKUP(K9,'[1]Risk Matrix'!$B$3:$G$8,MATCH(J9,'[1]Risk Matrix'!$B$3:$G$3,0),FALSE)))</f>
        <v>Medium</v>
      </c>
      <c r="M9" s="35"/>
      <c r="N9" s="32" t="s">
        <v>198</v>
      </c>
      <c r="O9" s="36" t="s">
        <v>199</v>
      </c>
      <c r="P9" s="31">
        <v>43555</v>
      </c>
      <c r="Q9" s="32" t="s">
        <v>248</v>
      </c>
      <c r="R9" s="32" t="s">
        <v>1</v>
      </c>
      <c r="S9" s="34" t="s">
        <v>4</v>
      </c>
      <c r="T9" s="35" t="str">
        <f>IF(S9=0," ",IF(R9=0," ",VLOOKUP(S9,'[1]Risk Matrix'!$B$3:$G$8,MATCH(R9,'[1]Risk Matrix'!$B$3:$G$3,0),FALSE)))</f>
        <v>Low</v>
      </c>
      <c r="U9" s="35"/>
      <c r="V9" s="31" t="s">
        <v>245</v>
      </c>
      <c r="W9" s="32" t="s">
        <v>61</v>
      </c>
    </row>
    <row r="10" spans="2:23" s="37" customFormat="1" ht="96" x14ac:dyDescent="0.2">
      <c r="B10" s="30">
        <v>4</v>
      </c>
      <c r="C10" s="31" t="s">
        <v>200</v>
      </c>
      <c r="D10" s="32" t="s">
        <v>98</v>
      </c>
      <c r="E10" s="32" t="s">
        <v>189</v>
      </c>
      <c r="F10" s="32" t="s">
        <v>201</v>
      </c>
      <c r="G10" s="32" t="s">
        <v>34</v>
      </c>
      <c r="H10" s="32" t="s">
        <v>195</v>
      </c>
      <c r="I10" s="32" t="s">
        <v>202</v>
      </c>
      <c r="J10" s="32" t="s">
        <v>7</v>
      </c>
      <c r="K10" s="34" t="s">
        <v>4</v>
      </c>
      <c r="L10" s="35" t="str">
        <f>IF(K10=0," ",IF(J10=0," ",VLOOKUP(K10,'[1]Risk Matrix'!$B$3:$G$8,MATCH(J10,'[1]Risk Matrix'!$B$3:$G$3,0),FALSE)))</f>
        <v>Medium</v>
      </c>
      <c r="M10" s="35"/>
      <c r="N10" s="32" t="s">
        <v>203</v>
      </c>
      <c r="O10" s="36" t="s">
        <v>204</v>
      </c>
      <c r="P10" s="31" t="s">
        <v>205</v>
      </c>
      <c r="Q10" s="32" t="s">
        <v>206</v>
      </c>
      <c r="R10" s="32" t="s">
        <v>1</v>
      </c>
      <c r="S10" s="34" t="s">
        <v>0</v>
      </c>
      <c r="T10" s="35" t="str">
        <f>IF(S10=0," ",IF(R10=0," ",VLOOKUP(S10,'[1]Risk Matrix'!$B$3:$G$8,MATCH(R10,'[1]Risk Matrix'!$B$3:$G$3,0),FALSE)))</f>
        <v>Low</v>
      </c>
      <c r="U10" s="35"/>
      <c r="V10" s="31">
        <v>43496</v>
      </c>
      <c r="W10" s="32" t="s">
        <v>61</v>
      </c>
    </row>
    <row r="11" spans="2:23" s="37" customFormat="1" ht="96" x14ac:dyDescent="0.2">
      <c r="B11" s="30">
        <v>5</v>
      </c>
      <c r="C11" s="31">
        <v>43444</v>
      </c>
      <c r="D11" s="32" t="s">
        <v>98</v>
      </c>
      <c r="E11" s="32" t="s">
        <v>189</v>
      </c>
      <c r="F11" s="32" t="s">
        <v>207</v>
      </c>
      <c r="G11" s="32" t="s">
        <v>32</v>
      </c>
      <c r="H11" s="32" t="s">
        <v>195</v>
      </c>
      <c r="I11" s="32" t="s">
        <v>208</v>
      </c>
      <c r="J11" s="32" t="s">
        <v>7</v>
      </c>
      <c r="K11" s="34" t="s">
        <v>6</v>
      </c>
      <c r="L11" s="35" t="str">
        <f>IF(K11=0," ",IF(J11=0," ",VLOOKUP(K11,'[1]Risk Matrix'!$B$3:$G$8,MATCH(J11,'[1]Risk Matrix'!$B$3:$G$3,0),FALSE)))</f>
        <v>Medium</v>
      </c>
      <c r="M11" s="35"/>
      <c r="N11" s="32" t="s">
        <v>249</v>
      </c>
      <c r="O11" s="36" t="s">
        <v>193</v>
      </c>
      <c r="P11" s="31">
        <v>43646</v>
      </c>
      <c r="Q11" s="32" t="s">
        <v>209</v>
      </c>
      <c r="R11" s="32" t="s">
        <v>1</v>
      </c>
      <c r="S11" s="34" t="s">
        <v>8</v>
      </c>
      <c r="T11" s="35" t="str">
        <f>IF(S11=0," ",IF(R11=0," ",VLOOKUP(S11,'[1]Risk Matrix'!$B$3:$G$8,MATCH(R11,'[1]Risk Matrix'!$B$3:$G$3,0),FALSE)))</f>
        <v>Low</v>
      </c>
      <c r="U11" s="35"/>
      <c r="V11" s="31" t="s">
        <v>245</v>
      </c>
      <c r="W11" s="32" t="s">
        <v>61</v>
      </c>
    </row>
    <row r="12" spans="2:23" s="37" customFormat="1" ht="108" x14ac:dyDescent="0.2">
      <c r="B12" s="30">
        <v>6</v>
      </c>
      <c r="C12" s="31">
        <v>43566</v>
      </c>
      <c r="D12" s="32" t="s">
        <v>262</v>
      </c>
      <c r="E12" s="32" t="s">
        <v>263</v>
      </c>
      <c r="F12" s="32" t="s">
        <v>264</v>
      </c>
      <c r="G12" s="32" t="s">
        <v>34</v>
      </c>
      <c r="H12" s="32" t="s">
        <v>195</v>
      </c>
      <c r="I12" s="32" t="s">
        <v>265</v>
      </c>
      <c r="J12" s="32" t="s">
        <v>5</v>
      </c>
      <c r="K12" s="34" t="s">
        <v>6</v>
      </c>
      <c r="L12" s="35" t="str">
        <f>IF(K12=0," ",IF(J12=0," ",VLOOKUP(K12,'[1]Risk Matrix'!$B$3:$G$8,MATCH(J12,'[1]Risk Matrix'!$B$3:$G$3,0),FALSE)))</f>
        <v>High</v>
      </c>
      <c r="M12" s="35"/>
      <c r="N12" s="32" t="s">
        <v>266</v>
      </c>
      <c r="O12" s="36" t="s">
        <v>199</v>
      </c>
      <c r="P12" s="31" t="s">
        <v>267</v>
      </c>
      <c r="Q12" s="32" t="s">
        <v>265</v>
      </c>
      <c r="R12" s="32" t="s">
        <v>7</v>
      </c>
      <c r="S12" s="34" t="s">
        <v>6</v>
      </c>
      <c r="T12" s="35" t="str">
        <f>IF(S12=0," ",IF(R12=0," ",VLOOKUP(S12,'[1]Risk Matrix'!$B$3:$G$8,MATCH(R12,'[1]Risk Matrix'!$B$3:$G$3,0),FALSE)))</f>
        <v>Medium</v>
      </c>
      <c r="U12" s="35"/>
      <c r="V12" s="31">
        <v>43566</v>
      </c>
      <c r="W12" s="32" t="s">
        <v>61</v>
      </c>
    </row>
    <row r="13" spans="2:23" s="37" customFormat="1" ht="18" customHeight="1" x14ac:dyDescent="0.2">
      <c r="B13" s="30"/>
      <c r="C13" s="31"/>
      <c r="D13" s="32"/>
      <c r="E13" s="32"/>
      <c r="F13" s="32"/>
      <c r="G13" s="32"/>
      <c r="H13" s="32"/>
      <c r="I13" s="32"/>
      <c r="J13" s="32"/>
      <c r="K13" s="34"/>
      <c r="L13" s="35"/>
      <c r="M13" s="35"/>
      <c r="N13" s="32"/>
      <c r="O13" s="36"/>
      <c r="P13" s="31"/>
      <c r="Q13" s="32"/>
      <c r="R13" s="32"/>
      <c r="S13" s="34"/>
      <c r="T13" s="35"/>
      <c r="U13" s="35"/>
      <c r="V13" s="31"/>
      <c r="W13" s="32"/>
    </row>
    <row r="14" spans="2:23" s="37" customFormat="1" x14ac:dyDescent="0.2">
      <c r="B14" s="30"/>
      <c r="C14" s="31"/>
      <c r="D14" s="32"/>
      <c r="E14" s="33"/>
      <c r="F14" s="32"/>
      <c r="G14" s="32"/>
      <c r="H14" s="32"/>
      <c r="I14" s="32"/>
      <c r="J14" s="32"/>
      <c r="K14" s="34"/>
      <c r="L14" s="35"/>
      <c r="M14" s="35"/>
      <c r="N14" s="32"/>
      <c r="O14" s="32"/>
      <c r="P14" s="31"/>
      <c r="Q14" s="32"/>
      <c r="R14" s="32"/>
      <c r="S14" s="34"/>
      <c r="T14" s="35"/>
      <c r="U14" s="35"/>
      <c r="V14" s="31"/>
      <c r="W14" s="32"/>
    </row>
    <row r="15" spans="2:23" s="37" customFormat="1" x14ac:dyDescent="0.2">
      <c r="B15" s="30"/>
      <c r="C15" s="31"/>
      <c r="D15" s="32"/>
      <c r="E15" s="33"/>
      <c r="F15" s="32"/>
      <c r="G15" s="32"/>
      <c r="H15" s="32"/>
      <c r="I15" s="32"/>
      <c r="J15" s="32"/>
      <c r="K15" s="34"/>
      <c r="L15" s="35"/>
      <c r="M15" s="35"/>
      <c r="N15" s="32"/>
      <c r="O15" s="36"/>
      <c r="P15" s="31"/>
      <c r="Q15" s="32"/>
      <c r="R15" s="32"/>
      <c r="S15" s="34"/>
      <c r="T15" s="35"/>
      <c r="U15" s="35"/>
      <c r="V15" s="31"/>
      <c r="W15" s="32"/>
    </row>
    <row r="16" spans="2:23" s="37" customFormat="1" ht="16.5" customHeight="1" x14ac:dyDescent="0.2">
      <c r="B16" s="30"/>
      <c r="C16" s="31"/>
      <c r="D16" s="32"/>
      <c r="E16" s="33"/>
      <c r="F16" s="32"/>
      <c r="G16" s="32"/>
      <c r="H16" s="32"/>
      <c r="I16" s="32"/>
      <c r="J16" s="32"/>
      <c r="K16" s="34"/>
      <c r="L16" s="35"/>
      <c r="M16" s="35"/>
      <c r="N16" s="32"/>
      <c r="O16" s="36"/>
      <c r="P16" s="31"/>
      <c r="Q16" s="32"/>
      <c r="R16" s="32"/>
      <c r="S16" s="34"/>
      <c r="T16" s="35"/>
      <c r="U16" s="35"/>
      <c r="V16" s="31"/>
      <c r="W16" s="32"/>
    </row>
    <row r="17" spans="2:23" s="37" customFormat="1" ht="18" customHeight="1" x14ac:dyDescent="0.2">
      <c r="B17" s="30"/>
      <c r="C17" s="31"/>
      <c r="D17" s="32"/>
      <c r="E17" s="33"/>
      <c r="F17" s="32"/>
      <c r="G17" s="32"/>
      <c r="H17" s="32"/>
      <c r="I17" s="32"/>
      <c r="J17" s="32"/>
      <c r="K17" s="34"/>
      <c r="L17" s="35"/>
      <c r="M17" s="35"/>
      <c r="N17" s="32"/>
      <c r="O17" s="36"/>
      <c r="P17" s="31"/>
      <c r="Q17" s="32"/>
      <c r="R17" s="32"/>
      <c r="S17" s="34"/>
      <c r="T17" s="35"/>
      <c r="U17" s="35"/>
      <c r="V17" s="31"/>
      <c r="W17" s="32"/>
    </row>
    <row r="18" spans="2:23" s="37" customFormat="1" ht="21.75" customHeight="1" x14ac:dyDescent="0.2">
      <c r="B18" s="30"/>
      <c r="C18" s="31"/>
      <c r="D18" s="32"/>
      <c r="E18" s="33"/>
      <c r="F18" s="32"/>
      <c r="G18" s="32"/>
      <c r="H18" s="32"/>
      <c r="I18" s="32"/>
      <c r="J18" s="32"/>
      <c r="K18" s="34"/>
      <c r="L18" s="35"/>
      <c r="M18" s="35"/>
      <c r="N18" s="32"/>
      <c r="O18" s="36"/>
      <c r="P18" s="31"/>
      <c r="Q18" s="32"/>
      <c r="R18" s="32"/>
      <c r="S18" s="34"/>
      <c r="T18" s="35"/>
      <c r="U18" s="35"/>
      <c r="V18" s="31"/>
      <c r="W18" s="32"/>
    </row>
    <row r="19" spans="2:23" s="37" customFormat="1" ht="21.75" customHeight="1" x14ac:dyDescent="0.2">
      <c r="B19" s="30"/>
      <c r="C19" s="31"/>
      <c r="D19" s="32"/>
      <c r="E19" s="32"/>
      <c r="F19" s="32"/>
      <c r="G19" s="32"/>
      <c r="H19" s="32"/>
      <c r="I19" s="32"/>
      <c r="J19" s="32"/>
      <c r="K19" s="34"/>
      <c r="L19" s="35"/>
      <c r="M19" s="35"/>
      <c r="N19" s="32"/>
      <c r="O19" s="36"/>
      <c r="P19" s="31"/>
      <c r="Q19" s="44"/>
      <c r="R19" s="32"/>
      <c r="S19" s="34"/>
      <c r="T19" s="35"/>
      <c r="U19" s="35"/>
      <c r="V19" s="31"/>
      <c r="W19" s="32"/>
    </row>
    <row r="20" spans="2:23" s="37" customFormat="1" ht="21.75" customHeight="1" x14ac:dyDescent="0.2">
      <c r="B20" s="38"/>
      <c r="C20" s="39"/>
      <c r="D20" s="40"/>
      <c r="E20" s="40"/>
      <c r="F20" s="40"/>
      <c r="G20" s="40"/>
      <c r="H20" s="40"/>
      <c r="I20" s="40"/>
      <c r="J20" s="40"/>
      <c r="K20" s="41"/>
      <c r="L20" s="42"/>
      <c r="M20" s="42"/>
      <c r="N20" s="40"/>
      <c r="O20" s="43"/>
      <c r="P20" s="39"/>
      <c r="Q20" s="40"/>
      <c r="R20" s="40"/>
      <c r="S20" s="41"/>
      <c r="T20" s="42"/>
      <c r="U20" s="42"/>
      <c r="V20" s="39"/>
      <c r="W20" s="32"/>
    </row>
    <row r="21" spans="2:23" s="37" customFormat="1" ht="21.75" customHeight="1" x14ac:dyDescent="0.2">
      <c r="B21" s="38"/>
      <c r="C21" s="39"/>
      <c r="D21" s="40"/>
      <c r="E21" s="40"/>
      <c r="F21" s="40"/>
      <c r="G21" s="40"/>
      <c r="H21" s="40"/>
      <c r="I21" s="40"/>
      <c r="J21" s="40"/>
      <c r="K21" s="41"/>
      <c r="L21" s="42"/>
      <c r="M21" s="42"/>
      <c r="N21" s="40"/>
      <c r="O21" s="43"/>
      <c r="P21" s="39"/>
      <c r="Q21" s="40"/>
      <c r="R21" s="40"/>
      <c r="S21" s="41"/>
      <c r="T21" s="42"/>
      <c r="U21" s="42"/>
      <c r="V21" s="39"/>
      <c r="W21" s="32"/>
    </row>
    <row r="22" spans="2:23" s="37" customFormat="1" ht="21.75" customHeight="1" x14ac:dyDescent="0.2">
      <c r="B22" s="38"/>
      <c r="C22" s="39"/>
      <c r="D22" s="40"/>
      <c r="E22" s="45"/>
      <c r="F22" s="40"/>
      <c r="G22" s="40"/>
      <c r="H22" s="40"/>
      <c r="I22" s="40"/>
      <c r="J22" s="40"/>
      <c r="K22" s="41"/>
      <c r="L22" s="42"/>
      <c r="M22" s="42"/>
      <c r="N22" s="40"/>
      <c r="O22" s="43"/>
      <c r="P22" s="39"/>
      <c r="Q22" s="40"/>
      <c r="R22" s="40"/>
      <c r="S22" s="41"/>
      <c r="T22" s="42"/>
      <c r="U22" s="42"/>
      <c r="V22" s="39"/>
      <c r="W22" s="32"/>
    </row>
    <row r="23" spans="2:23" s="37" customFormat="1" ht="21.75" customHeight="1" x14ac:dyDescent="0.2">
      <c r="B23" s="30"/>
      <c r="C23" s="31"/>
      <c r="D23" s="32"/>
      <c r="E23" s="33"/>
      <c r="F23" s="32"/>
      <c r="G23" s="32"/>
      <c r="H23" s="32"/>
      <c r="I23" s="32"/>
      <c r="J23" s="32"/>
      <c r="K23" s="34"/>
      <c r="L23" s="35"/>
      <c r="M23" s="35"/>
      <c r="N23" s="32"/>
      <c r="O23" s="36"/>
      <c r="P23" s="31"/>
      <c r="Q23" s="32"/>
      <c r="R23" s="32"/>
      <c r="S23" s="34"/>
      <c r="T23" s="35"/>
      <c r="U23" s="35"/>
      <c r="V23" s="31"/>
      <c r="W23" s="32"/>
    </row>
    <row r="24" spans="2:23" ht="21.75" customHeight="1"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autoFilter ref="B6:W23" xr:uid="{00000000-0009-0000-0000-000001000000}"/>
  <mergeCells count="4">
    <mergeCell ref="B5:H5"/>
    <mergeCell ref="I5:L5"/>
    <mergeCell ref="N5:T5"/>
    <mergeCell ref="V5:W5"/>
  </mergeCells>
  <conditionalFormatting sqref="L7:M7 M21:M23 M8 L15:L23 M10:M13 U10:U13 L8:L13 T7:T13">
    <cfRule type="cellIs" dxfId="491" priority="55" operator="equal">
      <formula>"Low"</formula>
    </cfRule>
    <cfRule type="cellIs" dxfId="490" priority="56" operator="equal">
      <formula>"Medium"</formula>
    </cfRule>
    <cfRule type="cellIs" dxfId="489" priority="57" operator="equal">
      <formula>"High"</formula>
    </cfRule>
  </conditionalFormatting>
  <conditionalFormatting sqref="L7:M7 M21:M23 M8 L15:L23">
    <cfRule type="cellIs" dxfId="488" priority="58" operator="equal">
      <formula>"Low"</formula>
    </cfRule>
    <cfRule type="cellIs" dxfId="487" priority="59" operator="equal">
      <formula>"Medium"</formula>
    </cfRule>
    <cfRule type="cellIs" dxfId="486" priority="60" operator="equal">
      <formula>"High"</formula>
    </cfRule>
  </conditionalFormatting>
  <conditionalFormatting sqref="T15:T23">
    <cfRule type="cellIs" dxfId="485" priority="49" operator="equal">
      <formula>"Low"</formula>
    </cfRule>
    <cfRule type="cellIs" dxfId="484" priority="50" operator="equal">
      <formula>"Medium"</formula>
    </cfRule>
    <cfRule type="cellIs" dxfId="483" priority="51" operator="equal">
      <formula>"High"</formula>
    </cfRule>
  </conditionalFormatting>
  <conditionalFormatting sqref="T15:T23">
    <cfRule type="cellIs" dxfId="482" priority="52" operator="equal">
      <formula>"Low"</formula>
    </cfRule>
    <cfRule type="cellIs" dxfId="481" priority="53" operator="equal">
      <formula>"Medium"</formula>
    </cfRule>
    <cfRule type="cellIs" dxfId="480" priority="54" operator="equal">
      <formula>"High"</formula>
    </cfRule>
  </conditionalFormatting>
  <conditionalFormatting sqref="M15:M20">
    <cfRule type="cellIs" dxfId="479" priority="43" operator="equal">
      <formula>"Low"</formula>
    </cfRule>
    <cfRule type="cellIs" dxfId="478" priority="44" operator="equal">
      <formula>"Medium"</formula>
    </cfRule>
    <cfRule type="cellIs" dxfId="477" priority="45" operator="equal">
      <formula>"High"</formula>
    </cfRule>
  </conditionalFormatting>
  <conditionalFormatting sqref="M15:M20">
    <cfRule type="cellIs" dxfId="476" priority="46" operator="equal">
      <formula>"Low"</formula>
    </cfRule>
    <cfRule type="cellIs" dxfId="475" priority="47" operator="equal">
      <formula>"Medium"</formula>
    </cfRule>
    <cfRule type="cellIs" dxfId="474" priority="48" operator="equal">
      <formula>"High"</formula>
    </cfRule>
  </conditionalFormatting>
  <conditionalFormatting sqref="M9">
    <cfRule type="cellIs" dxfId="473" priority="37" operator="equal">
      <formula>"Low"</formula>
    </cfRule>
    <cfRule type="cellIs" dxfId="472" priority="38" operator="equal">
      <formula>"Medium"</formula>
    </cfRule>
    <cfRule type="cellIs" dxfId="471" priority="39" operator="equal">
      <formula>"High"</formula>
    </cfRule>
  </conditionalFormatting>
  <conditionalFormatting sqref="M9">
    <cfRule type="cellIs" dxfId="470" priority="40" operator="equal">
      <formula>"Low"</formula>
    </cfRule>
    <cfRule type="cellIs" dxfId="469" priority="41" operator="equal">
      <formula>"Medium"</formula>
    </cfRule>
    <cfRule type="cellIs" dxfId="468" priority="42" operator="equal">
      <formula>"High"</formula>
    </cfRule>
  </conditionalFormatting>
  <conditionalFormatting sqref="U7:U8 U21:U23">
    <cfRule type="cellIs" dxfId="467" priority="31" operator="equal">
      <formula>"Low"</formula>
    </cfRule>
    <cfRule type="cellIs" dxfId="466" priority="32" operator="equal">
      <formula>"Medium"</formula>
    </cfRule>
    <cfRule type="cellIs" dxfId="465" priority="33" operator="equal">
      <formula>"High"</formula>
    </cfRule>
  </conditionalFormatting>
  <conditionalFormatting sqref="U7:U8 U21:U23">
    <cfRule type="cellIs" dxfId="464" priority="34" operator="equal">
      <formula>"Low"</formula>
    </cfRule>
    <cfRule type="cellIs" dxfId="463" priority="35" operator="equal">
      <formula>"Medium"</formula>
    </cfRule>
    <cfRule type="cellIs" dxfId="462" priority="36" operator="equal">
      <formula>"High"</formula>
    </cfRule>
  </conditionalFormatting>
  <conditionalFormatting sqref="U15:U20">
    <cfRule type="cellIs" dxfId="461" priority="25" operator="equal">
      <formula>"Low"</formula>
    </cfRule>
    <cfRule type="cellIs" dxfId="460" priority="26" operator="equal">
      <formula>"Medium"</formula>
    </cfRule>
    <cfRule type="cellIs" dxfId="459" priority="27" operator="equal">
      <formula>"High"</formula>
    </cfRule>
  </conditionalFormatting>
  <conditionalFormatting sqref="U15:U20">
    <cfRule type="cellIs" dxfId="458" priority="28" operator="equal">
      <formula>"Low"</formula>
    </cfRule>
    <cfRule type="cellIs" dxfId="457" priority="29" operator="equal">
      <formula>"Medium"</formula>
    </cfRule>
    <cfRule type="cellIs" dxfId="456" priority="30" operator="equal">
      <formula>"High"</formula>
    </cfRule>
  </conditionalFormatting>
  <conditionalFormatting sqref="U9">
    <cfRule type="cellIs" dxfId="455" priority="19" operator="equal">
      <formula>"Low"</formula>
    </cfRule>
    <cfRule type="cellIs" dxfId="454" priority="20" operator="equal">
      <formula>"Medium"</formula>
    </cfRule>
    <cfRule type="cellIs" dxfId="453" priority="21" operator="equal">
      <formula>"High"</formula>
    </cfRule>
  </conditionalFormatting>
  <conditionalFormatting sqref="U9">
    <cfRule type="cellIs" dxfId="452" priority="22" operator="equal">
      <formula>"Low"</formula>
    </cfRule>
    <cfRule type="cellIs" dxfId="451" priority="23" operator="equal">
      <formula>"Medium"</formula>
    </cfRule>
    <cfRule type="cellIs" dxfId="450" priority="24" operator="equal">
      <formula>"High"</formula>
    </cfRule>
  </conditionalFormatting>
  <conditionalFormatting sqref="L14:M14">
    <cfRule type="cellIs" dxfId="449" priority="13" operator="equal">
      <formula>"Low"</formula>
    </cfRule>
    <cfRule type="cellIs" dxfId="448" priority="14" operator="equal">
      <formula>"Medium"</formula>
    </cfRule>
    <cfRule type="cellIs" dxfId="447" priority="15" operator="equal">
      <formula>"High"</formula>
    </cfRule>
  </conditionalFormatting>
  <conditionalFormatting sqref="L14:M14">
    <cfRule type="cellIs" dxfId="446" priority="16" operator="equal">
      <formula>"Low"</formula>
    </cfRule>
    <cfRule type="cellIs" dxfId="445" priority="17" operator="equal">
      <formula>"Medium"</formula>
    </cfRule>
    <cfRule type="cellIs" dxfId="444" priority="18" operator="equal">
      <formula>"High"</formula>
    </cfRule>
  </conditionalFormatting>
  <conditionalFormatting sqref="T14">
    <cfRule type="cellIs" dxfId="443" priority="7" operator="equal">
      <formula>"Low"</formula>
    </cfRule>
    <cfRule type="cellIs" dxfId="442" priority="8" operator="equal">
      <formula>"Medium"</formula>
    </cfRule>
    <cfRule type="cellIs" dxfId="441" priority="9" operator="equal">
      <formula>"High"</formula>
    </cfRule>
  </conditionalFormatting>
  <conditionalFormatting sqref="T14">
    <cfRule type="cellIs" dxfId="440" priority="10" operator="equal">
      <formula>"Low"</formula>
    </cfRule>
    <cfRule type="cellIs" dxfId="439" priority="11" operator="equal">
      <formula>"Medium"</formula>
    </cfRule>
    <cfRule type="cellIs" dxfId="438" priority="12" operator="equal">
      <formula>"High"</formula>
    </cfRule>
  </conditionalFormatting>
  <conditionalFormatting sqref="U14">
    <cfRule type="cellIs" dxfId="437" priority="1" operator="equal">
      <formula>"Low"</formula>
    </cfRule>
    <cfRule type="cellIs" dxfId="436" priority="2" operator="equal">
      <formula>"Medium"</formula>
    </cfRule>
    <cfRule type="cellIs" dxfId="435" priority="3" operator="equal">
      <formula>"High"</formula>
    </cfRule>
  </conditionalFormatting>
  <conditionalFormatting sqref="U14">
    <cfRule type="cellIs" dxfId="434" priority="4" operator="equal">
      <formula>"Low"</formula>
    </cfRule>
    <cfRule type="cellIs" dxfId="433" priority="5" operator="equal">
      <formula>"Medium"</formula>
    </cfRule>
    <cfRule type="cellIs" dxfId="432" priority="6" operator="equal">
      <formula>"High"</formula>
    </cfRule>
  </conditionalFormatting>
  <dataValidations count="25">
    <dataValidation type="list" allowBlank="1" showInputMessage="1" showErrorMessage="1" sqref="W16:W23" xr:uid="{00000000-0002-0000-0100-000000000000}">
      <formula1>"New,Provisional,Open,Triggered,Closed"</formula1>
    </dataValidation>
    <dataValidation type="list" allowBlank="1" showInputMessage="1" showErrorMessage="1" sqref="W7 W9:W15" xr:uid="{00000000-0002-0000-0100-000001000000}">
      <formula1>"New,Provisional,Open,Triggered,In Control,Closed"</formula1>
    </dataValidation>
    <dataValidation type="list" allowBlank="1" showInputMessage="1" showErrorMessage="1" sqref="W8" xr:uid="{00000000-0002-0000-0100-000002000000}">
      <formula1>"Provisional,Open,Triggered,In Control,Closed"</formula1>
    </dataValidation>
    <dataValidation allowBlank="1" showInputMessage="1" showErrorMessage="1" promptTitle="Current / net risk level" prompt="The target financial value of the risk" sqref="U6" xr:uid="{00000000-0002-0000-0100-000003000000}"/>
    <dataValidation allowBlank="1" showInputMessage="1" showErrorMessage="1" promptTitle="Current / net risk level" prompt="The current (or net) financial value of the risk" sqref="M6"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100-000005000000}"/>
    <dataValidation allowBlank="1" showInputMessage="1" showErrorMessage="1" promptTitle="Date updated" prompt="Date when this item was last updated" sqref="V6" xr:uid="{00000000-0002-0000-0100-000006000000}"/>
    <dataValidation allowBlank="1" showInputMessage="1" showErrorMessage="1" promptTitle="Target risk level" prompt="The target level of risk, derived from the target likelihood and the target impact scores, as defined in the risk matrix" sqref="T6" xr:uid="{00000000-0002-0000-0100-000007000000}"/>
    <dataValidation allowBlank="1" showInputMessage="1" showErrorMessage="1" promptTitle="Target Liklihood score" prompt="State your expectations of  how likely it is that the risk will occur, after you have completed the mitigations actions" sqref="S6"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100-000009000000}"/>
    <dataValidation allowBlank="1" showInputMessage="1" showErrorMessage="1" promptTitle="Action progress" prompt="State any progress made on the actions. If completed, state &quot;Completed&quot;" sqref="Q6" xr:uid="{00000000-0002-0000-0100-00000A000000}"/>
    <dataValidation allowBlank="1" showInputMessage="1" showErrorMessage="1" promptTitle="Expected completion date" prompt="State when the action is to be completed by" sqref="P6" xr:uid="{00000000-0002-0000-0100-00000B000000}"/>
    <dataValidation allowBlank="1" showInputMessage="1" showErrorMessage="1" promptTitle="Action Owner" prompt="Enter the name of the person responsible for the actions related to this risk" sqref="O6"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100-00000D000000}"/>
    <dataValidation allowBlank="1" showInputMessage="1" showErrorMessage="1" promptTitle="Current / net risk level" prompt="The current (or net) level of risk, derived from the likelihood and the impact scores, as defined in the risk matrix" sqref="L6" xr:uid="{00000000-0002-0000-0100-00000E000000}"/>
    <dataValidation allowBlank="1" showInputMessage="1" showErrorMessage="1" promptTitle="Liklihood Score" prompt="State how likely it is that the risk will occur" sqref="K6"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100-000010000000}"/>
    <dataValidation allowBlank="1" showInputMessage="1" showErrorMessage="1" promptTitle="Control" prompt="A control is a measure that is in place today, which either helps prevents a risk from happening or reduces its impact" sqref="I6" xr:uid="{00000000-0002-0000-0100-000011000000}"/>
    <dataValidation allowBlank="1" showInputMessage="1" showErrorMessage="1" promptTitle="Risk Owner" prompt="Name of the person who is accountable for managing the risk" sqref="H6" xr:uid="{00000000-0002-0000-0100-000012000000}"/>
    <dataValidation allowBlank="1" showInputMessage="1" showErrorMessage="1" promptTitle="Risk Category" prompt="Categorise your risk. If more than one applies, choose the one which is most applicable" sqref="G6"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F6" xr:uid="{00000000-0002-0000-0100-000014000000}"/>
    <dataValidation allowBlank="1" showInputMessage="1" showErrorMessage="1" promptTitle="Risk Area" prompt="Identify the predominant Risk Area impacted by the identified risk._x000a_Free form field." sqref="E6" xr:uid="{00000000-0002-0000-0100-000015000000}"/>
    <dataValidation allowBlank="1" showInputMessage="1" showErrorMessage="1" promptTitle="Identified by" prompt="State who identified the risk" sqref="D6" xr:uid="{00000000-0002-0000-0100-000016000000}"/>
    <dataValidation allowBlank="1" showInputMessage="1" showErrorMessage="1" promptTitle="Date Identified" prompt="State when the item was identified" sqref="C6" xr:uid="{00000000-0002-0000-0100-000017000000}"/>
    <dataValidation allowBlank="1" showInputMessage="1" showErrorMessage="1" promptTitle="Risk ID" prompt="A unique identifier for the item" sqref="B6" xr:uid="{00000000-0002-0000-0100-000018000000}"/>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3" min="1" max="2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19000000}">
          <x14:formula1>
            <xm:f>'\\staffordshire.gov.uk\Users\Home\My Documents\Risk Management\[SSLEP Strategic Risk Register 10 December 2018_JC.xlsx]Risk Matrix'!#REF!</xm:f>
          </x14:formula1>
          <xm:sqref>K15:K23 J14:J23 R15:S23</xm:sqref>
        </x14:dataValidation>
        <x14:dataValidation type="list" allowBlank="1" showInputMessage="1" showErrorMessage="1" xr:uid="{93A00811-C2EB-4FD4-A60E-0F38C595D9AC}">
          <x14:formula1>
            <xm:f>'Risk Matrix'!$C$3:$G$3</xm:f>
          </x14:formula1>
          <xm:sqref>J7:J13 R7:R14</xm:sqref>
        </x14:dataValidation>
        <x14:dataValidation type="list" allowBlank="1" showInputMessage="1" showErrorMessage="1" xr:uid="{08FD203C-5988-4D53-9F3E-A4AF3D560306}">
          <x14:formula1>
            <xm:f>'Risk Matrix'!$B$4:$B$8</xm:f>
          </x14:formula1>
          <xm:sqref>K7:K14 S7:S14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27"/>
  <sheetViews>
    <sheetView zoomScale="80" zoomScaleNormal="80" workbookViewId="0">
      <pane xSplit="6" ySplit="6" topLeftCell="G9" activePane="bottomRight" state="frozen"/>
      <selection pane="topRight" activeCell="G1" sqref="G1"/>
      <selection pane="bottomLeft" activeCell="A7" sqref="A7"/>
      <selection pane="bottomRight" activeCell="J9" sqref="J9"/>
    </sheetView>
  </sheetViews>
  <sheetFormatPr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31</v>
      </c>
      <c r="J2" s="11"/>
      <c r="K2" s="11"/>
      <c r="L2" s="12"/>
      <c r="M2" s="12"/>
      <c r="T2" s="12"/>
      <c r="U2" s="12"/>
      <c r="V2" s="23" t="s">
        <v>76</v>
      </c>
    </row>
    <row r="3" spans="2:23" x14ac:dyDescent="0.2">
      <c r="B3" s="22" t="s">
        <v>27</v>
      </c>
      <c r="C3" s="48" t="s">
        <v>271</v>
      </c>
      <c r="D3" s="46"/>
      <c r="J3" s="11"/>
      <c r="K3" s="11"/>
      <c r="L3" s="12"/>
      <c r="M3" s="12"/>
      <c r="T3" s="12"/>
      <c r="U3" s="12"/>
    </row>
    <row r="4" spans="2:23" ht="15" x14ac:dyDescent="0.2">
      <c r="B4" s="13"/>
      <c r="D4" s="14"/>
    </row>
    <row r="5" spans="2:23" s="15" customFormat="1" x14ac:dyDescent="0.2">
      <c r="B5" s="75" t="s">
        <v>22</v>
      </c>
      <c r="C5" s="76"/>
      <c r="D5" s="76"/>
      <c r="E5" s="76"/>
      <c r="F5" s="76"/>
      <c r="G5" s="76"/>
      <c r="H5" s="76"/>
      <c r="I5" s="77"/>
      <c r="J5" s="77"/>
      <c r="K5" s="77"/>
      <c r="L5" s="78"/>
      <c r="M5" s="74"/>
      <c r="N5" s="79" t="s">
        <v>21</v>
      </c>
      <c r="O5" s="80"/>
      <c r="P5" s="81"/>
      <c r="Q5" s="81"/>
      <c r="R5" s="81"/>
      <c r="S5" s="81"/>
      <c r="T5" s="82"/>
      <c r="U5" s="74"/>
      <c r="V5" s="83" t="s">
        <v>20</v>
      </c>
      <c r="W5" s="84"/>
    </row>
    <row r="6" spans="2:23" s="29" customFormat="1" ht="58.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124</v>
      </c>
      <c r="Q6" s="26" t="s">
        <v>11</v>
      </c>
      <c r="R6" s="27" t="s">
        <v>29</v>
      </c>
      <c r="S6" s="27" t="s">
        <v>30</v>
      </c>
      <c r="T6" s="26" t="s">
        <v>41</v>
      </c>
      <c r="U6" s="28" t="s">
        <v>42</v>
      </c>
      <c r="V6" s="25" t="s">
        <v>10</v>
      </c>
      <c r="W6" s="26" t="s">
        <v>43</v>
      </c>
    </row>
    <row r="7" spans="2:23" s="37" customFormat="1" ht="108" x14ac:dyDescent="0.2">
      <c r="B7" s="30">
        <v>6</v>
      </c>
      <c r="C7" s="31">
        <v>42479</v>
      </c>
      <c r="D7" s="32" t="s">
        <v>98</v>
      </c>
      <c r="E7" s="32" t="s">
        <v>49</v>
      </c>
      <c r="F7" s="32" t="s">
        <v>83</v>
      </c>
      <c r="G7" s="32" t="s">
        <v>34</v>
      </c>
      <c r="H7" s="32" t="s">
        <v>97</v>
      </c>
      <c r="I7" s="32" t="s">
        <v>56</v>
      </c>
      <c r="J7" s="32" t="s">
        <v>5</v>
      </c>
      <c r="K7" s="34" t="s">
        <v>4</v>
      </c>
      <c r="L7" s="35" t="str">
        <f>IF(K7=0," ",IF(J7=0," ",VLOOKUP(K7,'[2]Risk Matrix'!$B$3:$G$8,MATCH(J7,'[2]Risk Matrix'!$B$3:$G$3,0),FALSE)))</f>
        <v>High</v>
      </c>
      <c r="M7" s="35"/>
      <c r="N7" s="32" t="s">
        <v>99</v>
      </c>
      <c r="O7" s="36" t="s">
        <v>62</v>
      </c>
      <c r="P7" s="31">
        <v>44286</v>
      </c>
      <c r="Q7" s="32" t="s">
        <v>277</v>
      </c>
      <c r="R7" s="32" t="s">
        <v>7</v>
      </c>
      <c r="S7" s="34" t="s">
        <v>6</v>
      </c>
      <c r="T7" s="35" t="str">
        <f>IF(S7=0," ",IF(R7=0," ",VLOOKUP(S7,'[2]Risk Matrix'!$B$3:$G$8,MATCH(R7,'[2]Risk Matrix'!$B$3:$G$3,0),FALSE)))</f>
        <v>Medium</v>
      </c>
      <c r="U7" s="35"/>
      <c r="V7" s="31" t="s">
        <v>284</v>
      </c>
      <c r="W7" s="32" t="s">
        <v>61</v>
      </c>
    </row>
    <row r="8" spans="2:23" s="37" customFormat="1" ht="159.75" customHeight="1" x14ac:dyDescent="0.2">
      <c r="B8" s="30">
        <v>13</v>
      </c>
      <c r="C8" s="31">
        <v>43235</v>
      </c>
      <c r="D8" s="32" t="s">
        <v>98</v>
      </c>
      <c r="E8" s="33" t="s">
        <v>45</v>
      </c>
      <c r="F8" s="32" t="s">
        <v>90</v>
      </c>
      <c r="G8" s="32" t="s">
        <v>34</v>
      </c>
      <c r="H8" s="32" t="s">
        <v>97</v>
      </c>
      <c r="I8" s="32" t="s">
        <v>56</v>
      </c>
      <c r="J8" s="32" t="s">
        <v>5</v>
      </c>
      <c r="K8" s="34" t="s">
        <v>4</v>
      </c>
      <c r="L8" s="35" t="str">
        <f>IF(K8=0," ",IF(J8=0," ",VLOOKUP(K8,'[2]Risk Matrix'!$B$3:$G$8,MATCH(J8,'[2]Risk Matrix'!$B$3:$G$3,0),FALSE)))</f>
        <v>High</v>
      </c>
      <c r="M8" s="35"/>
      <c r="N8" s="32" t="s">
        <v>125</v>
      </c>
      <c r="O8" s="32" t="s">
        <v>166</v>
      </c>
      <c r="P8" s="31">
        <v>44286</v>
      </c>
      <c r="Q8" s="32" t="s">
        <v>287</v>
      </c>
      <c r="R8" s="32" t="s">
        <v>7</v>
      </c>
      <c r="S8" s="34" t="s">
        <v>6</v>
      </c>
      <c r="T8" s="35" t="str">
        <f>IF(S8=0," ",IF(R8=0," ",VLOOKUP(S8,'[2]Risk Matrix'!$B$3:$G$8,MATCH(R8,'[2]Risk Matrix'!$B$3:$G$3,0),FALSE)))</f>
        <v>Medium</v>
      </c>
      <c r="U8" s="35"/>
      <c r="V8" s="31">
        <v>43544</v>
      </c>
      <c r="W8" s="32" t="s">
        <v>61</v>
      </c>
    </row>
    <row r="9" spans="2:23" s="37" customFormat="1" ht="168" x14ac:dyDescent="0.2">
      <c r="B9" s="30">
        <v>18</v>
      </c>
      <c r="C9" s="31">
        <v>43235</v>
      </c>
      <c r="D9" s="32" t="s">
        <v>98</v>
      </c>
      <c r="E9" s="33" t="s">
        <v>65</v>
      </c>
      <c r="F9" s="32" t="s">
        <v>95</v>
      </c>
      <c r="G9" s="32" t="s">
        <v>34</v>
      </c>
      <c r="H9" s="32" t="s">
        <v>97</v>
      </c>
      <c r="I9" s="32" t="s">
        <v>119</v>
      </c>
      <c r="J9" s="32" t="s">
        <v>5</v>
      </c>
      <c r="K9" s="34" t="s">
        <v>4</v>
      </c>
      <c r="L9" s="35" t="str">
        <f>IF(K9=0," ",IF(J9=0," ",VLOOKUP(K9,'[2]Risk Matrix'!$B$3:$G$8,MATCH(J9,'[2]Risk Matrix'!$B$3:$G$3,0),FALSE)))</f>
        <v>High</v>
      </c>
      <c r="M9" s="35"/>
      <c r="N9" s="32" t="s">
        <v>120</v>
      </c>
      <c r="O9" s="36" t="s">
        <v>67</v>
      </c>
      <c r="P9" s="31">
        <v>44286</v>
      </c>
      <c r="Q9" s="32" t="s">
        <v>278</v>
      </c>
      <c r="R9" s="32" t="s">
        <v>9</v>
      </c>
      <c r="S9" s="34" t="s">
        <v>6</v>
      </c>
      <c r="T9" s="35" t="str">
        <f>IF(S9=0," ",IF(R9=0," ",VLOOKUP(S9,'[2]Risk Matrix'!$B$3:$G$8,MATCH(R9,'[2]Risk Matrix'!$B$3:$G$3,0),FALSE)))</f>
        <v>Medium</v>
      </c>
      <c r="U9" s="35"/>
      <c r="V9" s="31">
        <v>43544</v>
      </c>
      <c r="W9" s="32" t="s">
        <v>61</v>
      </c>
    </row>
    <row r="10" spans="2:23" s="37" customFormat="1" ht="60" x14ac:dyDescent="0.2">
      <c r="B10" s="30">
        <v>1</v>
      </c>
      <c r="C10" s="31">
        <v>42479</v>
      </c>
      <c r="D10" s="32" t="s">
        <v>98</v>
      </c>
      <c r="E10" s="32" t="s">
        <v>44</v>
      </c>
      <c r="F10" s="32" t="s">
        <v>78</v>
      </c>
      <c r="G10" s="32" t="s">
        <v>32</v>
      </c>
      <c r="H10" s="32" t="s">
        <v>97</v>
      </c>
      <c r="I10" s="32" t="s">
        <v>56</v>
      </c>
      <c r="J10" s="32" t="s">
        <v>7</v>
      </c>
      <c r="K10" s="34" t="s">
        <v>6</v>
      </c>
      <c r="L10" s="35" t="str">
        <f>IF(K10=0," ",IF(J10=0," ",VLOOKUP(K10,'[2]Risk Matrix'!$B$3:$G$8,MATCH(J10,'[2]Risk Matrix'!$B$3:$G$3,0),FALSE)))</f>
        <v>Medium</v>
      </c>
      <c r="M10" s="35"/>
      <c r="N10" s="32" t="s">
        <v>99</v>
      </c>
      <c r="O10" s="36" t="s">
        <v>62</v>
      </c>
      <c r="P10" s="31">
        <v>44286</v>
      </c>
      <c r="Q10" s="32" t="s">
        <v>100</v>
      </c>
      <c r="R10" s="32" t="s">
        <v>9</v>
      </c>
      <c r="S10" s="34" t="s">
        <v>8</v>
      </c>
      <c r="T10" s="35" t="str">
        <f>IF(S10=0," ",IF(R10=0," ",VLOOKUP(S10,'[2]Risk Matrix'!$B$3:$G$8,MATCH(R10,'[2]Risk Matrix'!$B$3:$G$3,0),FALSE)))</f>
        <v>Low</v>
      </c>
      <c r="U10" s="35"/>
      <c r="V10" s="31">
        <v>43544</v>
      </c>
      <c r="W10" s="32" t="s">
        <v>61</v>
      </c>
    </row>
    <row r="11" spans="2:23" s="37" customFormat="1" ht="213" customHeight="1" x14ac:dyDescent="0.2">
      <c r="B11" s="30">
        <v>2</v>
      </c>
      <c r="C11" s="31">
        <v>42479</v>
      </c>
      <c r="D11" s="32" t="s">
        <v>98</v>
      </c>
      <c r="E11" s="32" t="s">
        <v>45</v>
      </c>
      <c r="F11" s="44" t="s">
        <v>79</v>
      </c>
      <c r="G11" s="32" t="s">
        <v>32</v>
      </c>
      <c r="H11" s="32" t="s">
        <v>97</v>
      </c>
      <c r="I11" s="32" t="s">
        <v>57</v>
      </c>
      <c r="J11" s="32" t="s">
        <v>7</v>
      </c>
      <c r="K11" s="34" t="s">
        <v>4</v>
      </c>
      <c r="L11" s="35" t="str">
        <f>IF(K11=0," ",IF(J11=0," ",VLOOKUP(K11,'[2]Risk Matrix'!$B$3:$G$8,MATCH(J11,'[2]Risk Matrix'!$B$3:$G$3,0),FALSE)))</f>
        <v>Medium</v>
      </c>
      <c r="M11" s="35"/>
      <c r="N11" s="32" t="s">
        <v>101</v>
      </c>
      <c r="O11" s="36" t="s">
        <v>166</v>
      </c>
      <c r="P11" s="31">
        <v>44286</v>
      </c>
      <c r="Q11" s="44" t="s">
        <v>111</v>
      </c>
      <c r="R11" s="32" t="s">
        <v>7</v>
      </c>
      <c r="S11" s="34" t="s">
        <v>4</v>
      </c>
      <c r="T11" s="35" t="str">
        <f>IF(S11=0," ",IF(R11=0," ",VLOOKUP(S11,'[2]Risk Matrix'!$B$3:$G$8,MATCH(R11,'[2]Risk Matrix'!$B$3:$G$3,0),FALSE)))</f>
        <v>Medium</v>
      </c>
      <c r="U11" s="35"/>
      <c r="V11" s="31">
        <v>43544</v>
      </c>
      <c r="W11" s="32" t="s">
        <v>74</v>
      </c>
    </row>
    <row r="12" spans="2:23" s="37" customFormat="1" ht="108" x14ac:dyDescent="0.2">
      <c r="B12" s="30">
        <v>4</v>
      </c>
      <c r="C12" s="31">
        <v>42479</v>
      </c>
      <c r="D12" s="32" t="s">
        <v>98</v>
      </c>
      <c r="E12" s="32" t="s">
        <v>47</v>
      </c>
      <c r="F12" s="32" t="s">
        <v>81</v>
      </c>
      <c r="G12" s="32" t="s">
        <v>33</v>
      </c>
      <c r="H12" s="32" t="s">
        <v>97</v>
      </c>
      <c r="I12" s="32" t="s">
        <v>58</v>
      </c>
      <c r="J12" s="32" t="s">
        <v>7</v>
      </c>
      <c r="K12" s="34" t="s">
        <v>8</v>
      </c>
      <c r="L12" s="35" t="str">
        <f>IF(K12=0," ",IF(J12=0," ",VLOOKUP(K12,'[2]Risk Matrix'!$B$3:$G$8,MATCH(J12,'[2]Risk Matrix'!$B$3:$G$3,0),FALSE)))</f>
        <v>Medium</v>
      </c>
      <c r="M12" s="35"/>
      <c r="N12" s="32" t="s">
        <v>70</v>
      </c>
      <c r="O12" s="36" t="s">
        <v>64</v>
      </c>
      <c r="P12" s="31">
        <v>44286</v>
      </c>
      <c r="Q12" s="44" t="s">
        <v>186</v>
      </c>
      <c r="R12" s="32" t="s">
        <v>7</v>
      </c>
      <c r="S12" s="34" t="s">
        <v>8</v>
      </c>
      <c r="T12" s="35" t="str">
        <f>IF(S12=0," ",IF(R12=0," ",VLOOKUP(S12,'[2]Risk Matrix'!$B$3:$G$8,MATCH(R12,'[2]Risk Matrix'!$B$3:$G$3,0),FALSE)))</f>
        <v>Medium</v>
      </c>
      <c r="U12" s="35"/>
      <c r="V12" s="31">
        <v>43544</v>
      </c>
      <c r="W12" s="32" t="s">
        <v>74</v>
      </c>
    </row>
    <row r="13" spans="2:23" s="37" customFormat="1" ht="228" x14ac:dyDescent="0.2">
      <c r="B13" s="30">
        <v>5</v>
      </c>
      <c r="C13" s="31">
        <v>42479</v>
      </c>
      <c r="D13" s="32" t="s">
        <v>98</v>
      </c>
      <c r="E13" s="32" t="s">
        <v>48</v>
      </c>
      <c r="F13" s="32" t="s">
        <v>82</v>
      </c>
      <c r="G13" s="32" t="s">
        <v>32</v>
      </c>
      <c r="H13" s="32" t="s">
        <v>97</v>
      </c>
      <c r="I13" s="32" t="s">
        <v>104</v>
      </c>
      <c r="J13" s="32" t="s">
        <v>7</v>
      </c>
      <c r="K13" s="34" t="s">
        <v>6</v>
      </c>
      <c r="L13" s="35" t="str">
        <f>IF(K13=0," ",IF(J13=0," ",VLOOKUP(K13,'[2]Risk Matrix'!$B$3:$G$8,MATCH(J13,'[2]Risk Matrix'!$B$3:$G$3,0),FALSE)))</f>
        <v>Medium</v>
      </c>
      <c r="M13" s="35"/>
      <c r="N13" s="44" t="s">
        <v>187</v>
      </c>
      <c r="O13" s="36" t="s">
        <v>166</v>
      </c>
      <c r="P13" s="31">
        <v>44286</v>
      </c>
      <c r="Q13" s="44" t="s">
        <v>279</v>
      </c>
      <c r="R13" s="32" t="s">
        <v>7</v>
      </c>
      <c r="S13" s="34" t="s">
        <v>6</v>
      </c>
      <c r="T13" s="35" t="str">
        <f>IF(S13=0," ",IF(R13=0," ",VLOOKUP(S13,'[2]Risk Matrix'!$B$3:$G$8,MATCH(R13,'[2]Risk Matrix'!$B$3:$G$3,0),FALSE)))</f>
        <v>Medium</v>
      </c>
      <c r="U13" s="35"/>
      <c r="V13" s="31">
        <v>43544</v>
      </c>
      <c r="W13" s="32" t="s">
        <v>61</v>
      </c>
    </row>
    <row r="14" spans="2:23" s="37" customFormat="1" ht="168" x14ac:dyDescent="0.2">
      <c r="B14" s="30">
        <v>7</v>
      </c>
      <c r="C14" s="31">
        <v>42479</v>
      </c>
      <c r="D14" s="32" t="s">
        <v>98</v>
      </c>
      <c r="E14" s="32" t="s">
        <v>50</v>
      </c>
      <c r="F14" s="32" t="s">
        <v>84</v>
      </c>
      <c r="G14" s="32" t="s">
        <v>34</v>
      </c>
      <c r="H14" s="32" t="s">
        <v>97</v>
      </c>
      <c r="I14" s="32" t="s">
        <v>59</v>
      </c>
      <c r="J14" s="32" t="s">
        <v>7</v>
      </c>
      <c r="K14" s="34" t="s">
        <v>6</v>
      </c>
      <c r="L14" s="35" t="str">
        <f>IF(K14=0," ",IF(J14=0," ",VLOOKUP(K14,'[2]Risk Matrix'!$B$3:$G$8,MATCH(J14,'[2]Risk Matrix'!$B$3:$G$3,0),FALSE)))</f>
        <v>Medium</v>
      </c>
      <c r="M14" s="35"/>
      <c r="N14" s="32" t="s">
        <v>71</v>
      </c>
      <c r="O14" s="36" t="s">
        <v>166</v>
      </c>
      <c r="P14" s="31">
        <v>44286</v>
      </c>
      <c r="Q14" s="32" t="s">
        <v>280</v>
      </c>
      <c r="R14" s="32" t="s">
        <v>7</v>
      </c>
      <c r="S14" s="34" t="s">
        <v>8</v>
      </c>
      <c r="T14" s="35" t="str">
        <f>IF(S14=0," ",IF(R14=0," ",VLOOKUP(S14,'[2]Risk Matrix'!$B$3:$G$8,MATCH(R14,'[2]Risk Matrix'!$B$3:$G$3,0),FALSE)))</f>
        <v>Medium</v>
      </c>
      <c r="U14" s="35"/>
      <c r="V14" s="31">
        <v>43544</v>
      </c>
      <c r="W14" s="32" t="s">
        <v>61</v>
      </c>
    </row>
    <row r="15" spans="2:23" s="37" customFormat="1" ht="96" x14ac:dyDescent="0.2">
      <c r="B15" s="30">
        <v>8</v>
      </c>
      <c r="C15" s="31">
        <v>42479</v>
      </c>
      <c r="D15" s="32" t="s">
        <v>98</v>
      </c>
      <c r="E15" s="32" t="s">
        <v>51</v>
      </c>
      <c r="F15" s="32" t="s">
        <v>85</v>
      </c>
      <c r="G15" s="32" t="s">
        <v>54</v>
      </c>
      <c r="H15" s="32" t="s">
        <v>97</v>
      </c>
      <c r="I15" s="32" t="s">
        <v>56</v>
      </c>
      <c r="J15" s="32" t="s">
        <v>7</v>
      </c>
      <c r="K15" s="34" t="s">
        <v>6</v>
      </c>
      <c r="L15" s="35" t="str">
        <f>IF(K15=0," ",IF(J15=0," ",VLOOKUP(K15,'[2]Risk Matrix'!$B$3:$G$8,MATCH(J15,'[2]Risk Matrix'!$B$3:$G$3,0),FALSE)))</f>
        <v>Medium</v>
      </c>
      <c r="M15" s="35"/>
      <c r="N15" s="32" t="s">
        <v>99</v>
      </c>
      <c r="O15" s="36" t="s">
        <v>62</v>
      </c>
      <c r="P15" s="31">
        <v>44286</v>
      </c>
      <c r="Q15" s="32" t="s">
        <v>105</v>
      </c>
      <c r="R15" s="32" t="s">
        <v>7</v>
      </c>
      <c r="S15" s="34" t="s">
        <v>6</v>
      </c>
      <c r="T15" s="35" t="str">
        <f>IF(S15=0," ",IF(R15=0," ",VLOOKUP(S15,'[2]Risk Matrix'!$B$3:$G$8,MATCH(R15,'[2]Risk Matrix'!$B$3:$G$3,0),FALSE)))</f>
        <v>Medium</v>
      </c>
      <c r="U15" s="35"/>
      <c r="V15" s="31">
        <v>43544</v>
      </c>
      <c r="W15" s="32" t="s">
        <v>74</v>
      </c>
    </row>
    <row r="16" spans="2:23" s="37" customFormat="1" ht="168" x14ac:dyDescent="0.2">
      <c r="B16" s="30">
        <v>9</v>
      </c>
      <c r="C16" s="31">
        <v>42479</v>
      </c>
      <c r="D16" s="32" t="s">
        <v>98</v>
      </c>
      <c r="E16" s="32" t="s">
        <v>52</v>
      </c>
      <c r="F16" s="32" t="s">
        <v>86</v>
      </c>
      <c r="G16" s="32" t="s">
        <v>54</v>
      </c>
      <c r="H16" s="32" t="s">
        <v>97</v>
      </c>
      <c r="I16" s="32" t="s">
        <v>68</v>
      </c>
      <c r="J16" s="32" t="s">
        <v>7</v>
      </c>
      <c r="K16" s="34" t="s">
        <v>8</v>
      </c>
      <c r="L16" s="35" t="str">
        <f>IF(K16=0," ",IF(J16=0," ",VLOOKUP(K16,'[2]Risk Matrix'!$B$3:$G$8,MATCH(J16,'[2]Risk Matrix'!$B$3:$G$3,0),FALSE)))</f>
        <v>Medium</v>
      </c>
      <c r="M16" s="35"/>
      <c r="N16" s="32" t="s">
        <v>106</v>
      </c>
      <c r="O16" s="36" t="s">
        <v>166</v>
      </c>
      <c r="P16" s="31">
        <v>44286</v>
      </c>
      <c r="Q16" s="32" t="s">
        <v>107</v>
      </c>
      <c r="R16" s="32" t="s">
        <v>7</v>
      </c>
      <c r="S16" s="34" t="s">
        <v>8</v>
      </c>
      <c r="T16" s="35" t="str">
        <f>IF(S16=0," ",IF(R16=0," ",VLOOKUP(S16,'[2]Risk Matrix'!$B$3:$G$8,MATCH(R16,'[2]Risk Matrix'!$B$3:$G$3,0),FALSE)))</f>
        <v>Medium</v>
      </c>
      <c r="U16" s="35"/>
      <c r="V16" s="31">
        <v>43544</v>
      </c>
      <c r="W16" s="32" t="s">
        <v>74</v>
      </c>
    </row>
    <row r="17" spans="2:23" s="37" customFormat="1" ht="48" x14ac:dyDescent="0.2">
      <c r="B17" s="30">
        <v>14</v>
      </c>
      <c r="C17" s="31">
        <v>43235</v>
      </c>
      <c r="D17" s="32" t="s">
        <v>98</v>
      </c>
      <c r="E17" s="33" t="s">
        <v>53</v>
      </c>
      <c r="F17" s="32" t="s">
        <v>91</v>
      </c>
      <c r="G17" s="32" t="s">
        <v>34</v>
      </c>
      <c r="H17" s="32" t="s">
        <v>97</v>
      </c>
      <c r="I17" s="32" t="s">
        <v>112</v>
      </c>
      <c r="J17" s="32" t="s">
        <v>7</v>
      </c>
      <c r="K17" s="34" t="s">
        <v>6</v>
      </c>
      <c r="L17" s="35" t="str">
        <f>IF(K17=0," ",IF(J17=0," ",VLOOKUP(K17,'[2]Risk Matrix'!$B$3:$G$8,MATCH(J17,'[2]Risk Matrix'!$B$3:$G$3,0),FALSE)))</f>
        <v>Medium</v>
      </c>
      <c r="M17" s="35"/>
      <c r="N17" s="32" t="s">
        <v>113</v>
      </c>
      <c r="O17" s="32" t="s">
        <v>64</v>
      </c>
      <c r="P17" s="31">
        <v>44286</v>
      </c>
      <c r="Q17" s="32" t="s">
        <v>114</v>
      </c>
      <c r="R17" s="32" t="s">
        <v>9</v>
      </c>
      <c r="S17" s="34" t="s">
        <v>8</v>
      </c>
      <c r="T17" s="35" t="str">
        <f>IF(S17=0," ",IF(R17=0," ",VLOOKUP(S17,'[2]Risk Matrix'!$B$3:$G$8,MATCH(R17,'[2]Risk Matrix'!$B$3:$G$3,0),FALSE)))</f>
        <v>Low</v>
      </c>
      <c r="U17" s="35"/>
      <c r="V17" s="31">
        <v>43544</v>
      </c>
      <c r="W17" s="32" t="s">
        <v>61</v>
      </c>
    </row>
    <row r="18" spans="2:23" s="37" customFormat="1" ht="168" x14ac:dyDescent="0.2">
      <c r="B18" s="30">
        <v>15</v>
      </c>
      <c r="C18" s="31">
        <v>43235</v>
      </c>
      <c r="D18" s="32" t="s">
        <v>98</v>
      </c>
      <c r="E18" s="33" t="s">
        <v>65</v>
      </c>
      <c r="F18" s="32" t="s">
        <v>92</v>
      </c>
      <c r="G18" s="32" t="s">
        <v>34</v>
      </c>
      <c r="H18" s="32" t="s">
        <v>97</v>
      </c>
      <c r="I18" s="32" t="s">
        <v>115</v>
      </c>
      <c r="J18" s="32" t="s">
        <v>7</v>
      </c>
      <c r="K18" s="34" t="s">
        <v>4</v>
      </c>
      <c r="L18" s="35" t="str">
        <f>IF(K18=0," ",IF(J18=0," ",VLOOKUP(K18,'[2]Risk Matrix'!$B$3:$G$8,MATCH(J18,'[2]Risk Matrix'!$B$3:$G$3,0),FALSE)))</f>
        <v>Medium</v>
      </c>
      <c r="M18" s="35"/>
      <c r="N18" s="32" t="s">
        <v>116</v>
      </c>
      <c r="O18" s="36" t="s">
        <v>67</v>
      </c>
      <c r="P18" s="31">
        <v>43585</v>
      </c>
      <c r="Q18" s="32" t="s">
        <v>281</v>
      </c>
      <c r="R18" s="32" t="s">
        <v>1</v>
      </c>
      <c r="S18" s="34" t="s">
        <v>8</v>
      </c>
      <c r="T18" s="35" t="str">
        <f>IF(S18=0," ",IF(R18=0," ",VLOOKUP(S18,'[2]Risk Matrix'!$B$3:$G$8,MATCH(R18,'[2]Risk Matrix'!$B$3:$G$3,0),FALSE)))</f>
        <v>Low</v>
      </c>
      <c r="U18" s="35"/>
      <c r="V18" s="31">
        <v>43544</v>
      </c>
      <c r="W18" s="32" t="s">
        <v>61</v>
      </c>
    </row>
    <row r="19" spans="2:23" s="37" customFormat="1" ht="192" customHeight="1" x14ac:dyDescent="0.2">
      <c r="B19" s="30">
        <v>16</v>
      </c>
      <c r="C19" s="31">
        <v>43235</v>
      </c>
      <c r="D19" s="32" t="s">
        <v>98</v>
      </c>
      <c r="E19" s="33" t="s">
        <v>47</v>
      </c>
      <c r="F19" s="32" t="s">
        <v>93</v>
      </c>
      <c r="G19" s="32" t="s">
        <v>33</v>
      </c>
      <c r="H19" s="32" t="s">
        <v>97</v>
      </c>
      <c r="I19" s="32" t="s">
        <v>56</v>
      </c>
      <c r="J19" s="32" t="s">
        <v>7</v>
      </c>
      <c r="K19" s="34" t="s">
        <v>4</v>
      </c>
      <c r="L19" s="35" t="str">
        <f>IF(K19=0," ",IF(J19=0," ",VLOOKUP(K19,'[2]Risk Matrix'!$B$3:$G$8,MATCH(J19,'[2]Risk Matrix'!$B$3:$G$3,0),FALSE)))</f>
        <v>Medium</v>
      </c>
      <c r="M19" s="35"/>
      <c r="N19" s="32" t="s">
        <v>121</v>
      </c>
      <c r="O19" s="36" t="s">
        <v>64</v>
      </c>
      <c r="P19" s="31">
        <v>43555</v>
      </c>
      <c r="Q19" s="32" t="s">
        <v>282</v>
      </c>
      <c r="R19" s="32" t="s">
        <v>9</v>
      </c>
      <c r="S19" s="34" t="s">
        <v>8</v>
      </c>
      <c r="T19" s="35" t="str">
        <f>IF(S19=0," ",IF(R19=0," ",VLOOKUP(S19,'[2]Risk Matrix'!$B$3:$G$8,MATCH(R19,'[2]Risk Matrix'!$B$3:$G$3,0),FALSE)))</f>
        <v>Low</v>
      </c>
      <c r="U19" s="35"/>
      <c r="V19" s="31">
        <v>43579</v>
      </c>
      <c r="W19" s="32" t="s">
        <v>61</v>
      </c>
    </row>
    <row r="20" spans="2:23" s="37" customFormat="1" ht="75" customHeight="1" x14ac:dyDescent="0.2">
      <c r="B20" s="30">
        <v>17</v>
      </c>
      <c r="C20" s="31">
        <v>43235</v>
      </c>
      <c r="D20" s="32" t="s">
        <v>98</v>
      </c>
      <c r="E20" s="33" t="s">
        <v>46</v>
      </c>
      <c r="F20" s="32" t="s">
        <v>94</v>
      </c>
      <c r="G20" s="32" t="s">
        <v>32</v>
      </c>
      <c r="H20" s="32" t="s">
        <v>97</v>
      </c>
      <c r="I20" s="32" t="s">
        <v>117</v>
      </c>
      <c r="J20" s="32" t="s">
        <v>7</v>
      </c>
      <c r="K20" s="34" t="s">
        <v>4</v>
      </c>
      <c r="L20" s="35" t="str">
        <f>IF(K20=0," ",IF(J20=0," ",VLOOKUP(K20,'[2]Risk Matrix'!$B$3:$G$8,MATCH(J20,'[2]Risk Matrix'!$B$3:$G$3,0),FALSE)))</f>
        <v>Medium</v>
      </c>
      <c r="M20" s="35"/>
      <c r="N20" s="32" t="s">
        <v>118</v>
      </c>
      <c r="O20" s="36" t="s">
        <v>166</v>
      </c>
      <c r="P20" s="31">
        <v>44286</v>
      </c>
      <c r="Q20" s="32" t="s">
        <v>283</v>
      </c>
      <c r="R20" s="32" t="s">
        <v>9</v>
      </c>
      <c r="S20" s="34" t="s">
        <v>6</v>
      </c>
      <c r="T20" s="35" t="str">
        <f>IF(S20=0," ",IF(R20=0," ",VLOOKUP(S20,'[2]Risk Matrix'!$B$3:$G$8,MATCH(R20,'[2]Risk Matrix'!$B$3:$G$3,0),FALSE)))</f>
        <v>Medium</v>
      </c>
      <c r="U20" s="35"/>
      <c r="V20" s="31">
        <v>43579</v>
      </c>
      <c r="W20" s="32" t="s">
        <v>61</v>
      </c>
    </row>
    <row r="21" spans="2:23" s="37" customFormat="1" ht="120" x14ac:dyDescent="0.2">
      <c r="B21" s="30">
        <v>19</v>
      </c>
      <c r="C21" s="31">
        <v>43306</v>
      </c>
      <c r="D21" s="32" t="s">
        <v>98</v>
      </c>
      <c r="E21" s="33" t="s">
        <v>52</v>
      </c>
      <c r="F21" s="32" t="s">
        <v>96</v>
      </c>
      <c r="G21" s="32" t="s">
        <v>32</v>
      </c>
      <c r="H21" s="32" t="s">
        <v>97</v>
      </c>
      <c r="I21" s="32" t="s">
        <v>122</v>
      </c>
      <c r="J21" s="32" t="s">
        <v>7</v>
      </c>
      <c r="K21" s="34" t="s">
        <v>4</v>
      </c>
      <c r="L21" s="35" t="str">
        <f>IF(K21=0," ",IF(J21=0," ",VLOOKUP(K21,'[2]Risk Matrix'!$B$3:$G$8,MATCH(J21,'[2]Risk Matrix'!$B$3:$G$3,0),FALSE)))</f>
        <v>Medium</v>
      </c>
      <c r="M21" s="35"/>
      <c r="N21" s="32" t="s">
        <v>126</v>
      </c>
      <c r="O21" s="36" t="s">
        <v>166</v>
      </c>
      <c r="P21" s="31">
        <v>43555</v>
      </c>
      <c r="Q21" s="32" t="s">
        <v>123</v>
      </c>
      <c r="R21" s="32" t="s">
        <v>7</v>
      </c>
      <c r="S21" s="34" t="s">
        <v>6</v>
      </c>
      <c r="T21" s="35" t="str">
        <f>IF(S21=0," ",IF(R21=0," ",VLOOKUP(S21,'[2]Risk Matrix'!$B$3:$G$8,MATCH(R21,'[2]Risk Matrix'!$B$3:$G$3,0),FALSE)))</f>
        <v>Medium</v>
      </c>
      <c r="U21" s="35"/>
      <c r="V21" s="31">
        <v>43544</v>
      </c>
      <c r="W21" s="32" t="s">
        <v>61</v>
      </c>
    </row>
    <row r="22" spans="2:23" s="37" customFormat="1" ht="96" x14ac:dyDescent="0.2">
      <c r="B22" s="30">
        <v>3</v>
      </c>
      <c r="C22" s="31">
        <v>42479</v>
      </c>
      <c r="D22" s="32" t="s">
        <v>98</v>
      </c>
      <c r="E22" s="32" t="s">
        <v>46</v>
      </c>
      <c r="F22" s="32" t="s">
        <v>80</v>
      </c>
      <c r="G22" s="32" t="s">
        <v>32</v>
      </c>
      <c r="H22" s="32" t="s">
        <v>97</v>
      </c>
      <c r="I22" s="32" t="s">
        <v>56</v>
      </c>
      <c r="J22" s="32" t="s">
        <v>9</v>
      </c>
      <c r="K22" s="34" t="s">
        <v>8</v>
      </c>
      <c r="L22" s="35" t="str">
        <f>IF(K22=0," ",IF(J22=0," ",VLOOKUP(K22,'[2]Risk Matrix'!$B$3:$G$8,MATCH(J22,'[2]Risk Matrix'!$B$3:$G$3,0),FALSE)))</f>
        <v>Low</v>
      </c>
      <c r="M22" s="35"/>
      <c r="N22" s="32" t="s">
        <v>102</v>
      </c>
      <c r="O22" s="36" t="s">
        <v>62</v>
      </c>
      <c r="P22" s="31">
        <v>44286</v>
      </c>
      <c r="Q22" s="44" t="s">
        <v>103</v>
      </c>
      <c r="R22" s="32" t="s">
        <v>9</v>
      </c>
      <c r="S22" s="34" t="s">
        <v>8</v>
      </c>
      <c r="T22" s="35" t="str">
        <f>IF(S22=0," ",IF(R22=0," ",VLOOKUP(S22,'[2]Risk Matrix'!$B$3:$G$8,MATCH(R22,'[2]Risk Matrix'!$B$3:$G$3,0),FALSE)))</f>
        <v>Low</v>
      </c>
      <c r="U22" s="35"/>
      <c r="V22" s="31">
        <v>43306</v>
      </c>
      <c r="W22" s="32" t="s">
        <v>74</v>
      </c>
    </row>
    <row r="23" spans="2:23" s="37" customFormat="1" ht="102" hidden="1" customHeight="1" x14ac:dyDescent="0.2">
      <c r="B23" s="38">
        <v>10</v>
      </c>
      <c r="C23" s="39">
        <v>42479</v>
      </c>
      <c r="D23" s="40" t="s">
        <v>98</v>
      </c>
      <c r="E23" s="40" t="s">
        <v>53</v>
      </c>
      <c r="F23" s="40" t="s">
        <v>87</v>
      </c>
      <c r="G23" s="40" t="s">
        <v>55</v>
      </c>
      <c r="H23" s="40" t="s">
        <v>97</v>
      </c>
      <c r="I23" s="40" t="s">
        <v>60</v>
      </c>
      <c r="J23" s="40" t="s">
        <v>1</v>
      </c>
      <c r="K23" s="41" t="s">
        <v>8</v>
      </c>
      <c r="L23" s="42" t="str">
        <f>IF(K23=0," ",IF(J23=0," ",VLOOKUP(K23,'[2]Risk Matrix'!$B$3:$G$8,MATCH(J23,'[2]Risk Matrix'!$B$3:$G$3,0),FALSE)))</f>
        <v>Low</v>
      </c>
      <c r="M23" s="42"/>
      <c r="N23" s="40" t="s">
        <v>63</v>
      </c>
      <c r="O23" s="43" t="s">
        <v>64</v>
      </c>
      <c r="P23" s="39">
        <v>43235</v>
      </c>
      <c r="Q23" s="40" t="s">
        <v>108</v>
      </c>
      <c r="R23" s="40" t="s">
        <v>1</v>
      </c>
      <c r="S23" s="41" t="s">
        <v>8</v>
      </c>
      <c r="T23" s="42" t="str">
        <f>IF(S23=0," ",IF(R23=0," ",VLOOKUP(S23,'[2]Risk Matrix'!$B$3:$G$8,MATCH(R23,'[2]Risk Matrix'!$B$3:$G$3,0),FALSE)))</f>
        <v>Low</v>
      </c>
      <c r="U23" s="42"/>
      <c r="V23" s="39">
        <v>43235</v>
      </c>
      <c r="W23" s="32" t="s">
        <v>73</v>
      </c>
    </row>
    <row r="24" spans="2:23" s="37" customFormat="1" ht="121.5" hidden="1" customHeight="1" x14ac:dyDescent="0.2">
      <c r="B24" s="38">
        <v>11</v>
      </c>
      <c r="C24" s="39">
        <v>42514</v>
      </c>
      <c r="D24" s="40" t="s">
        <v>97</v>
      </c>
      <c r="E24" s="40" t="s">
        <v>65</v>
      </c>
      <c r="F24" s="40" t="s">
        <v>88</v>
      </c>
      <c r="G24" s="40" t="s">
        <v>34</v>
      </c>
      <c r="H24" s="40" t="s">
        <v>97</v>
      </c>
      <c r="I24" s="40" t="s">
        <v>66</v>
      </c>
      <c r="J24" s="40" t="s">
        <v>1</v>
      </c>
      <c r="K24" s="41" t="s">
        <v>8</v>
      </c>
      <c r="L24" s="42" t="str">
        <f>IF(K24=0," ",IF(J24=0," ",VLOOKUP(K24,'[2]Risk Matrix'!$B$3:$G$8,MATCH(J24,'[2]Risk Matrix'!$B$3:$G$3,0),FALSE)))</f>
        <v>Low</v>
      </c>
      <c r="M24" s="42"/>
      <c r="N24" s="40" t="s">
        <v>69</v>
      </c>
      <c r="O24" s="43" t="s">
        <v>67</v>
      </c>
      <c r="P24" s="39">
        <v>42863</v>
      </c>
      <c r="Q24" s="40" t="s">
        <v>109</v>
      </c>
      <c r="R24" s="40" t="s">
        <v>1</v>
      </c>
      <c r="S24" s="41" t="s">
        <v>8</v>
      </c>
      <c r="T24" s="42" t="str">
        <f>IF(S24=0," ",IF(R24=0," ",VLOOKUP(S24,'[2]Risk Matrix'!$B$3:$G$8,MATCH(R24,'[2]Risk Matrix'!$B$3:$G$3,0),FALSE)))</f>
        <v>Low</v>
      </c>
      <c r="U24" s="42"/>
      <c r="V24" s="39">
        <v>42858</v>
      </c>
      <c r="W24" s="32" t="s">
        <v>73</v>
      </c>
    </row>
    <row r="25" spans="2:23" s="37" customFormat="1" ht="150" hidden="1" customHeight="1" x14ac:dyDescent="0.2">
      <c r="B25" s="38">
        <v>12</v>
      </c>
      <c r="C25" s="39">
        <v>42877</v>
      </c>
      <c r="D25" s="40" t="s">
        <v>97</v>
      </c>
      <c r="E25" s="45" t="s">
        <v>65</v>
      </c>
      <c r="F25" s="40" t="s">
        <v>89</v>
      </c>
      <c r="G25" s="40" t="s">
        <v>34</v>
      </c>
      <c r="H25" s="40" t="s">
        <v>97</v>
      </c>
      <c r="I25" s="40" t="s">
        <v>72</v>
      </c>
      <c r="J25" s="40" t="s">
        <v>1</v>
      </c>
      <c r="K25" s="41" t="s">
        <v>8</v>
      </c>
      <c r="L25" s="42" t="str">
        <f>IF(K25=0," ",IF(J25=0," ",VLOOKUP(K25,'[2]Risk Matrix'!$B$3:$G$8,MATCH(J25,'[2]Risk Matrix'!$B$3:$G$3,0),FALSE)))</f>
        <v>Low</v>
      </c>
      <c r="M25" s="42"/>
      <c r="N25" s="40" t="s">
        <v>75</v>
      </c>
      <c r="O25" s="43" t="s">
        <v>67</v>
      </c>
      <c r="P25" s="39">
        <v>43220</v>
      </c>
      <c r="Q25" s="40" t="s">
        <v>110</v>
      </c>
      <c r="R25" s="40" t="s">
        <v>1</v>
      </c>
      <c r="S25" s="41" t="s">
        <v>8</v>
      </c>
      <c r="T25" s="42" t="str">
        <f>IF(S25=0," ",IF(R25=0," ",VLOOKUP(S25,'[2]Risk Matrix'!$B$3:$G$8,MATCH(R25,'[2]Risk Matrix'!$B$3:$G$3,0),FALSE)))</f>
        <v>Low</v>
      </c>
      <c r="U25" s="42"/>
      <c r="V25" s="39">
        <v>43235</v>
      </c>
      <c r="W25" s="32" t="s">
        <v>73</v>
      </c>
    </row>
    <row r="26" spans="2:23" s="37" customFormat="1" x14ac:dyDescent="0.2">
      <c r="B26" s="30">
        <v>20</v>
      </c>
      <c r="C26" s="31"/>
      <c r="D26" s="32"/>
      <c r="E26" s="33"/>
      <c r="F26" s="32"/>
      <c r="G26" s="32"/>
      <c r="H26" s="32"/>
      <c r="I26" s="32"/>
      <c r="J26" s="32"/>
      <c r="K26" s="34"/>
      <c r="L26" s="35" t="str">
        <f>IF(K26=0," ",IF(J26=0," ",VLOOKUP(K26,'[2]Risk Matrix'!$B$3:$G$8,MATCH(J26,'[2]Risk Matrix'!$B$3:$G$3,0),FALSE)))</f>
        <v xml:space="preserve"> </v>
      </c>
      <c r="M26" s="35"/>
      <c r="N26" s="32"/>
      <c r="O26" s="36"/>
      <c r="P26" s="31"/>
      <c r="Q26" s="32"/>
      <c r="R26" s="32"/>
      <c r="S26" s="34"/>
      <c r="T26" s="35" t="str">
        <f>IF(S26=0," ",IF(R26=0," ",VLOOKUP(S26,'[2]Risk Matrix'!$B$3:$G$8,MATCH(R26,'[2]Risk Matrix'!$B$3:$G$3,0),FALSE)))</f>
        <v xml:space="preserve"> </v>
      </c>
      <c r="U26" s="35"/>
      <c r="V26" s="31"/>
      <c r="W26" s="32"/>
    </row>
    <row r="27" spans="2:23" x14ac:dyDescent="0.2">
      <c r="B27" s="16"/>
      <c r="C27" s="17"/>
      <c r="D27" s="18"/>
      <c r="E27" s="18"/>
      <c r="F27" s="18"/>
      <c r="G27" s="18"/>
      <c r="H27" s="18"/>
      <c r="I27" s="18"/>
      <c r="J27" s="19"/>
      <c r="K27" s="20"/>
      <c r="L27" s="18"/>
      <c r="M27" s="18"/>
      <c r="N27" s="18"/>
      <c r="O27" s="21"/>
      <c r="P27" s="21"/>
      <c r="Q27" s="18"/>
      <c r="R27" s="18"/>
      <c r="S27" s="18"/>
      <c r="T27" s="18"/>
      <c r="U27" s="18"/>
      <c r="V27" s="17"/>
      <c r="W27" s="18"/>
    </row>
  </sheetData>
  <sheetProtection formatCells="0" formatColumns="0" formatRows="0" insertColumns="0" sort="0" autoFilter="0"/>
  <autoFilter ref="B6:W26" xr:uid="{00000000-0009-0000-0000-000002000000}"/>
  <mergeCells count="4">
    <mergeCell ref="B5:H5"/>
    <mergeCell ref="I5:L5"/>
    <mergeCell ref="N5:T5"/>
    <mergeCell ref="V5:W5"/>
  </mergeCells>
  <conditionalFormatting sqref="L7:M7 M12:M16 M24:M26 M10 M8 L8:L16 L18:L26">
    <cfRule type="cellIs" dxfId="431" priority="67" operator="equal">
      <formula>"Low"</formula>
    </cfRule>
    <cfRule type="cellIs" dxfId="430" priority="68" operator="equal">
      <formula>"Medium"</formula>
    </cfRule>
    <cfRule type="cellIs" dxfId="429" priority="69" operator="equal">
      <formula>"High"</formula>
    </cfRule>
  </conditionalFormatting>
  <conditionalFormatting sqref="L7:M7 M12:M16 M24:M26 M10 M8 L8:L16 L18:L26">
    <cfRule type="cellIs" dxfId="428" priority="70" operator="equal">
      <formula>"Low"</formula>
    </cfRule>
    <cfRule type="cellIs" dxfId="427" priority="71" operator="equal">
      <formula>"Medium"</formula>
    </cfRule>
    <cfRule type="cellIs" dxfId="426" priority="72" operator="equal">
      <formula>"High"</formula>
    </cfRule>
  </conditionalFormatting>
  <conditionalFormatting sqref="T7:T16 T18:T26">
    <cfRule type="cellIs" dxfId="425" priority="61" operator="equal">
      <formula>"Low"</formula>
    </cfRule>
    <cfRule type="cellIs" dxfId="424" priority="62" operator="equal">
      <formula>"Medium"</formula>
    </cfRule>
    <cfRule type="cellIs" dxfId="423" priority="63" operator="equal">
      <formula>"High"</formula>
    </cfRule>
  </conditionalFormatting>
  <conditionalFormatting sqref="T7:T16 T18:T26">
    <cfRule type="cellIs" dxfId="422" priority="64" operator="equal">
      <formula>"Low"</formula>
    </cfRule>
    <cfRule type="cellIs" dxfId="421" priority="65" operator="equal">
      <formula>"Medium"</formula>
    </cfRule>
    <cfRule type="cellIs" dxfId="420" priority="66" operator="equal">
      <formula>"High"</formula>
    </cfRule>
  </conditionalFormatting>
  <conditionalFormatting sqref="M11">
    <cfRule type="cellIs" dxfId="419" priority="55" operator="equal">
      <formula>"Low"</formula>
    </cfRule>
    <cfRule type="cellIs" dxfId="418" priority="56" operator="equal">
      <formula>"Medium"</formula>
    </cfRule>
    <cfRule type="cellIs" dxfId="417" priority="57" operator="equal">
      <formula>"High"</formula>
    </cfRule>
  </conditionalFormatting>
  <conditionalFormatting sqref="M11">
    <cfRule type="cellIs" dxfId="416" priority="58" operator="equal">
      <formula>"Low"</formula>
    </cfRule>
    <cfRule type="cellIs" dxfId="415" priority="59" operator="equal">
      <formula>"Medium"</formula>
    </cfRule>
    <cfRule type="cellIs" dxfId="414" priority="60" operator="equal">
      <formula>"High"</formula>
    </cfRule>
  </conditionalFormatting>
  <conditionalFormatting sqref="M18:M23">
    <cfRule type="cellIs" dxfId="413" priority="49" operator="equal">
      <formula>"Low"</formula>
    </cfRule>
    <cfRule type="cellIs" dxfId="412" priority="50" operator="equal">
      <formula>"Medium"</formula>
    </cfRule>
    <cfRule type="cellIs" dxfId="411" priority="51" operator="equal">
      <formula>"High"</formula>
    </cfRule>
  </conditionalFormatting>
  <conditionalFormatting sqref="M18:M23">
    <cfRule type="cellIs" dxfId="410" priority="52" operator="equal">
      <formula>"Low"</formula>
    </cfRule>
    <cfRule type="cellIs" dxfId="409" priority="53" operator="equal">
      <formula>"Medium"</formula>
    </cfRule>
    <cfRule type="cellIs" dxfId="408" priority="54" operator="equal">
      <formula>"High"</formula>
    </cfRule>
  </conditionalFormatting>
  <conditionalFormatting sqref="M9">
    <cfRule type="cellIs" dxfId="407" priority="43" operator="equal">
      <formula>"Low"</formula>
    </cfRule>
    <cfRule type="cellIs" dxfId="406" priority="44" operator="equal">
      <formula>"Medium"</formula>
    </cfRule>
    <cfRule type="cellIs" dxfId="405" priority="45" operator="equal">
      <formula>"High"</formula>
    </cfRule>
  </conditionalFormatting>
  <conditionalFormatting sqref="M9">
    <cfRule type="cellIs" dxfId="404" priority="46" operator="equal">
      <formula>"Low"</formula>
    </cfRule>
    <cfRule type="cellIs" dxfId="403" priority="47" operator="equal">
      <formula>"Medium"</formula>
    </cfRule>
    <cfRule type="cellIs" dxfId="402" priority="48" operator="equal">
      <formula>"High"</formula>
    </cfRule>
  </conditionalFormatting>
  <conditionalFormatting sqref="U7:U8 U12:U16 U24:U26 U10">
    <cfRule type="cellIs" dxfId="401" priority="37" operator="equal">
      <formula>"Low"</formula>
    </cfRule>
    <cfRule type="cellIs" dxfId="400" priority="38" operator="equal">
      <formula>"Medium"</formula>
    </cfRule>
    <cfRule type="cellIs" dxfId="399" priority="39" operator="equal">
      <formula>"High"</formula>
    </cfRule>
  </conditionalFormatting>
  <conditionalFormatting sqref="U7:U8 U12:U16 U24:U26 U10">
    <cfRule type="cellIs" dxfId="398" priority="40" operator="equal">
      <formula>"Low"</formula>
    </cfRule>
    <cfRule type="cellIs" dxfId="397" priority="41" operator="equal">
      <formula>"Medium"</formula>
    </cfRule>
    <cfRule type="cellIs" dxfId="396" priority="42" operator="equal">
      <formula>"High"</formula>
    </cfRule>
  </conditionalFormatting>
  <conditionalFormatting sqref="U11">
    <cfRule type="cellIs" dxfId="395" priority="31" operator="equal">
      <formula>"Low"</formula>
    </cfRule>
    <cfRule type="cellIs" dxfId="394" priority="32" operator="equal">
      <formula>"Medium"</formula>
    </cfRule>
    <cfRule type="cellIs" dxfId="393" priority="33" operator="equal">
      <formula>"High"</formula>
    </cfRule>
  </conditionalFormatting>
  <conditionalFormatting sqref="U11">
    <cfRule type="cellIs" dxfId="392" priority="34" operator="equal">
      <formula>"Low"</formula>
    </cfRule>
    <cfRule type="cellIs" dxfId="391" priority="35" operator="equal">
      <formula>"Medium"</formula>
    </cfRule>
    <cfRule type="cellIs" dxfId="390" priority="36" operator="equal">
      <formula>"High"</formula>
    </cfRule>
  </conditionalFormatting>
  <conditionalFormatting sqref="U18:U23">
    <cfRule type="cellIs" dxfId="389" priority="25" operator="equal">
      <formula>"Low"</formula>
    </cfRule>
    <cfRule type="cellIs" dxfId="388" priority="26" operator="equal">
      <formula>"Medium"</formula>
    </cfRule>
    <cfRule type="cellIs" dxfId="387" priority="27" operator="equal">
      <formula>"High"</formula>
    </cfRule>
  </conditionalFormatting>
  <conditionalFormatting sqref="U18:U23">
    <cfRule type="cellIs" dxfId="386" priority="28" operator="equal">
      <formula>"Low"</formula>
    </cfRule>
    <cfRule type="cellIs" dxfId="385" priority="29" operator="equal">
      <formula>"Medium"</formula>
    </cfRule>
    <cfRule type="cellIs" dxfId="384" priority="30" operator="equal">
      <formula>"High"</formula>
    </cfRule>
  </conditionalFormatting>
  <conditionalFormatting sqref="U9">
    <cfRule type="cellIs" dxfId="383" priority="19" operator="equal">
      <formula>"Low"</formula>
    </cfRule>
    <cfRule type="cellIs" dxfId="382" priority="20" operator="equal">
      <formula>"Medium"</formula>
    </cfRule>
    <cfRule type="cellIs" dxfId="381" priority="21" operator="equal">
      <formula>"High"</formula>
    </cfRule>
  </conditionalFormatting>
  <conditionalFormatting sqref="U9">
    <cfRule type="cellIs" dxfId="380" priority="22" operator="equal">
      <formula>"Low"</formula>
    </cfRule>
    <cfRule type="cellIs" dxfId="379" priority="23" operator="equal">
      <formula>"Medium"</formula>
    </cfRule>
    <cfRule type="cellIs" dxfId="378" priority="24" operator="equal">
      <formula>"High"</formula>
    </cfRule>
  </conditionalFormatting>
  <conditionalFormatting sqref="L17:M17">
    <cfRule type="cellIs" dxfId="377" priority="13" operator="equal">
      <formula>"Low"</formula>
    </cfRule>
    <cfRule type="cellIs" dxfId="376" priority="14" operator="equal">
      <formula>"Medium"</formula>
    </cfRule>
    <cfRule type="cellIs" dxfId="375" priority="15" operator="equal">
      <formula>"High"</formula>
    </cfRule>
  </conditionalFormatting>
  <conditionalFormatting sqref="L17:M17">
    <cfRule type="cellIs" dxfId="374" priority="16" operator="equal">
      <formula>"Low"</formula>
    </cfRule>
    <cfRule type="cellIs" dxfId="373" priority="17" operator="equal">
      <formula>"Medium"</formula>
    </cfRule>
    <cfRule type="cellIs" dxfId="372" priority="18" operator="equal">
      <formula>"High"</formula>
    </cfRule>
  </conditionalFormatting>
  <conditionalFormatting sqref="T17">
    <cfRule type="cellIs" dxfId="371" priority="7" operator="equal">
      <formula>"Low"</formula>
    </cfRule>
    <cfRule type="cellIs" dxfId="370" priority="8" operator="equal">
      <formula>"Medium"</formula>
    </cfRule>
    <cfRule type="cellIs" dxfId="369" priority="9" operator="equal">
      <formula>"High"</formula>
    </cfRule>
  </conditionalFormatting>
  <conditionalFormatting sqref="T17">
    <cfRule type="cellIs" dxfId="368" priority="10" operator="equal">
      <formula>"Low"</formula>
    </cfRule>
    <cfRule type="cellIs" dxfId="367" priority="11" operator="equal">
      <formula>"Medium"</formula>
    </cfRule>
    <cfRule type="cellIs" dxfId="366" priority="12" operator="equal">
      <formula>"High"</formula>
    </cfRule>
  </conditionalFormatting>
  <conditionalFormatting sqref="U17">
    <cfRule type="cellIs" dxfId="365" priority="1" operator="equal">
      <formula>"Low"</formula>
    </cfRule>
    <cfRule type="cellIs" dxfId="364" priority="2" operator="equal">
      <formula>"Medium"</formula>
    </cfRule>
    <cfRule type="cellIs" dxfId="363" priority="3" operator="equal">
      <formula>"High"</formula>
    </cfRule>
  </conditionalFormatting>
  <conditionalFormatting sqref="U17">
    <cfRule type="cellIs" dxfId="362" priority="4" operator="equal">
      <formula>"Low"</formula>
    </cfRule>
    <cfRule type="cellIs" dxfId="361" priority="5" operator="equal">
      <formula>"Medium"</formula>
    </cfRule>
    <cfRule type="cellIs" dxfId="360" priority="6" operator="equal">
      <formula>"High"</formula>
    </cfRule>
  </conditionalFormatting>
  <dataValidations count="25">
    <dataValidation type="list" allowBlank="1" showInputMessage="1" showErrorMessage="1" sqref="W7 W9:W18" xr:uid="{A1D4D25F-F2F9-476E-9D66-ABA856774DB5}">
      <formula1>"New,Provisional,Open,Triggered,In Control,Closed"</formula1>
    </dataValidation>
    <dataValidation type="list" allowBlank="1" showInputMessage="1" showErrorMessage="1" sqref="W8" xr:uid="{550D0B9D-557A-41B1-8A32-F8062CEB0BCA}">
      <formula1>"Provisional,Open,Triggered,In Control,Closed"</formula1>
    </dataValidation>
    <dataValidation allowBlank="1" showInputMessage="1" showErrorMessage="1" promptTitle="Current / net risk level" prompt="The target financial value of the risk" sqref="U6" xr:uid="{9E5050E9-A235-4DF6-8AB4-89E3693C12CC}"/>
    <dataValidation allowBlank="1" showInputMessage="1" showErrorMessage="1" promptTitle="Current / net risk level" prompt="The current (or net) financial value of the risk" sqref="M6" xr:uid="{F6693C60-A8BA-4A38-AD15-19CF12729019}"/>
    <dataValidation allowBlank="1" showInputMessage="1" showErrorMessage="1" promptTitle="Risk status" prompt="Provisional -  not yet validated_x000a_Open -  risk is approved by risk owner_x000a_Triggered - the risk has been realised_x000a_Closed - the risk is no longer relevant" sqref="W6" xr:uid="{44AA231E-8A40-4050-9CB1-8DA7B7BE1BBE}"/>
    <dataValidation allowBlank="1" showInputMessage="1" showErrorMessage="1" promptTitle="Date updated" prompt="Date when this item was last updated" sqref="V6" xr:uid="{C711B3EF-CA7E-427C-829E-E6A9B08A2D65}"/>
    <dataValidation allowBlank="1" showInputMessage="1" showErrorMessage="1" promptTitle="Target risk level" prompt="The target level of risk, derived from the target likelihood and the target impact scores, as defined in the risk matrix" sqref="T6" xr:uid="{1D39A7C6-08BC-45CD-BEAC-A810A57446A9}"/>
    <dataValidation allowBlank="1" showInputMessage="1" showErrorMessage="1" promptTitle="Target Liklihood score" prompt="State your expectations of  how likely it is that the risk will occur, after you have completed the mitigations actions" sqref="S6" xr:uid="{EFA02370-A588-46C3-A16A-A58A0AB7537B}"/>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25035B3C-2B12-47F3-B724-7351D52F772E}"/>
    <dataValidation allowBlank="1" showInputMessage="1" showErrorMessage="1" promptTitle="Action progress" prompt="State any progress made on the actions. If completed, state &quot;Completed&quot;" sqref="Q6" xr:uid="{7EE327F5-2822-41F1-841D-662096FB0DFB}"/>
    <dataValidation allowBlank="1" showInputMessage="1" showErrorMessage="1" promptTitle="Expected completion date" prompt="State when the action is to be completed by" sqref="P6" xr:uid="{8C724697-3BD5-4D73-89C6-71B72F8659AF}"/>
    <dataValidation allowBlank="1" showInputMessage="1" showErrorMessage="1" promptTitle="Action Owner" prompt="Enter the name of the person responsible for the actions related to this risk" sqref="O6" xr:uid="{DD7F94D0-0C25-4786-920A-C041C441635C}"/>
    <dataValidation allowBlank="1" showInputMessage="1" showErrorMessage="1" promptTitle="Risk actions" prompt="The actions being taken, or to be taken, to address the risk, reducing the impact or probability of any threats or increasing the liklihood of exploiting any opportunities" sqref="N6" xr:uid="{20CB3C2D-9481-4678-8D78-FAB5BEFBD739}"/>
    <dataValidation allowBlank="1" showInputMessage="1" showErrorMessage="1" promptTitle="Current / net risk level" prompt="The current (or net) level of risk, derived from the likelihood and the impact scores, as defined in the risk matrix" sqref="L6" xr:uid="{D4D15CC3-F13C-48DB-A040-8B4674D37FF6}"/>
    <dataValidation allowBlank="1" showInputMessage="1" showErrorMessage="1" promptTitle="Liklihood Score" prompt="State how likely it is that the risk will occur" sqref="K6" xr:uid="{6AA2305F-8E17-4454-BB8D-4527C5A9F5C0}"/>
    <dataValidation allowBlank="1" showInputMessage="1" showErrorMessage="1" promptTitle="Impact" prompt="Indicator of the extent of the impact on the objectives, should the risk occur:_x000a_A - Minor_x000a_B - Moderate_x000a_C - Major_x000a_D - Critical_x000a_E - Catastrophic" sqref="J6" xr:uid="{C749A4A8-49F9-4BC2-AC3D-0A34FD426A49}"/>
    <dataValidation allowBlank="1" showInputMessage="1" showErrorMessage="1" promptTitle="Control" prompt="A control is a measure that is in place today, which either helps prevents a risk from happening or reduces its impact" sqref="I6" xr:uid="{D747166E-29C7-4DBC-8B4B-9C5E33FE9909}"/>
    <dataValidation allowBlank="1" showInputMessage="1" showErrorMessage="1" promptTitle="Risk Owner" prompt="Name of the person who is accountable for managing the risk" sqref="H6" xr:uid="{264A0DEC-7A48-4445-8719-184ED4B32EC9}"/>
    <dataValidation allowBlank="1" showInputMessage="1" showErrorMessage="1" promptTitle="Risk Category" prompt="Categorise your risk. If more than one applies, choose the one which is most applicable" sqref="G6" xr:uid="{9C978B27-2299-479D-AD12-35D6EA9E075F}"/>
    <dataValidation allowBlank="1" showInputMessage="1" showErrorMessage="1" promptTitle="Short title and description" prompt="Provide a brief description of the risk. Be clear in your wording whether this is a down-side risk (threat), opportunity or an assumption" sqref="F6" xr:uid="{8E849A54-55AD-4039-9FC4-7DB71A0E6355}"/>
    <dataValidation allowBlank="1" showInputMessage="1" showErrorMessage="1" promptTitle="Risk Area" prompt="Identify the predominant Risk Area impacted by the identified risk._x000a_Free form field." sqref="E6" xr:uid="{E1F09090-FE2E-47DA-9BC7-76B585540B05}"/>
    <dataValidation allowBlank="1" showInputMessage="1" showErrorMessage="1" promptTitle="Identified by" prompt="State who identified the risk" sqref="D6" xr:uid="{C05B3E87-3DCF-4DCC-844E-55B577801581}"/>
    <dataValidation allowBlank="1" showInputMessage="1" showErrorMessage="1" promptTitle="Date Identified" prompt="State when the item was identified" sqref="C6" xr:uid="{B811A46C-BB9A-40BE-AA13-36D9048F0C77}"/>
    <dataValidation allowBlank="1" showInputMessage="1" showErrorMessage="1" promptTitle="Risk ID" prompt="A unique identifier for the item" sqref="B6" xr:uid="{05A37EEB-2430-4722-95F0-46F6D5448E86}"/>
    <dataValidation type="list" allowBlank="1" showInputMessage="1" showErrorMessage="1" sqref="W19:W26" xr:uid="{1830A596-D9EE-4FFB-A7CB-87C6F7F9DB90}">
      <formula1>"New,Provisional,Open,Triggered,Closed"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53F8EA2-E578-4688-911E-2DC4C79426EC}">
          <x14:formula1>
            <xm:f>'H:\00001 SSLEP\PAG\2019.04.30 PAG\[SSLEP CDGD Programme Risk Register 19.04.30.xlsx]Risk Matrix'!#REF!</xm:f>
          </x14:formula1>
          <xm:sqref>R7:S26 J7:K26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W24"/>
  <sheetViews>
    <sheetView topLeftCell="A4" zoomScale="70" zoomScaleNormal="70" workbookViewId="0">
      <selection activeCell="D4" sqref="D4"/>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128</v>
      </c>
      <c r="J2" s="11"/>
      <c r="K2" s="11"/>
      <c r="L2" s="12"/>
      <c r="M2" s="12"/>
      <c r="T2" s="12"/>
      <c r="U2" s="12"/>
      <c r="V2" s="23" t="s">
        <v>76</v>
      </c>
    </row>
    <row r="3" spans="2:23" x14ac:dyDescent="0.2">
      <c r="B3" s="22" t="s">
        <v>27</v>
      </c>
      <c r="C3" s="48" t="s">
        <v>271</v>
      </c>
      <c r="D3" s="46"/>
      <c r="J3" s="11"/>
      <c r="K3" s="11"/>
      <c r="L3" s="12"/>
      <c r="M3" s="12"/>
      <c r="T3" s="12"/>
      <c r="U3" s="12"/>
    </row>
    <row r="4" spans="2:23" ht="15" x14ac:dyDescent="0.2">
      <c r="B4" s="13"/>
      <c r="D4" s="14"/>
    </row>
    <row r="5" spans="2:23" s="15" customFormat="1" x14ac:dyDescent="0.2">
      <c r="B5" s="75" t="s">
        <v>22</v>
      </c>
      <c r="C5" s="76"/>
      <c r="D5" s="76"/>
      <c r="E5" s="76"/>
      <c r="F5" s="76"/>
      <c r="G5" s="76"/>
      <c r="H5" s="76"/>
      <c r="I5" s="77"/>
      <c r="J5" s="77"/>
      <c r="K5" s="77"/>
      <c r="L5" s="78"/>
      <c r="M5" s="47"/>
      <c r="N5" s="79" t="s">
        <v>21</v>
      </c>
      <c r="O5" s="80"/>
      <c r="P5" s="81"/>
      <c r="Q5" s="81"/>
      <c r="R5" s="81"/>
      <c r="S5" s="81"/>
      <c r="T5" s="82"/>
      <c r="U5" s="47"/>
      <c r="V5" s="83" t="s">
        <v>20</v>
      </c>
      <c r="W5" s="84"/>
    </row>
    <row r="6" spans="2:23" s="29" customFormat="1" ht="56.2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124</v>
      </c>
      <c r="Q6" s="26" t="s">
        <v>11</v>
      </c>
      <c r="R6" s="27" t="s">
        <v>29</v>
      </c>
      <c r="S6" s="27" t="s">
        <v>30</v>
      </c>
      <c r="T6" s="26" t="s">
        <v>41</v>
      </c>
      <c r="U6" s="28" t="s">
        <v>42</v>
      </c>
      <c r="V6" s="25" t="s">
        <v>10</v>
      </c>
      <c r="W6" s="26" t="s">
        <v>43</v>
      </c>
    </row>
    <row r="7" spans="2:23" s="37" customFormat="1" ht="117" customHeight="1" x14ac:dyDescent="0.2">
      <c r="B7" s="30">
        <v>1</v>
      </c>
      <c r="C7" s="31">
        <v>43413</v>
      </c>
      <c r="D7" s="32" t="s">
        <v>131</v>
      </c>
      <c r="E7" s="32" t="s">
        <v>177</v>
      </c>
      <c r="F7" s="32" t="s">
        <v>132</v>
      </c>
      <c r="G7" s="32" t="s">
        <v>34</v>
      </c>
      <c r="H7" s="32" t="s">
        <v>133</v>
      </c>
      <c r="I7" s="32" t="s">
        <v>178</v>
      </c>
      <c r="J7" s="32" t="s">
        <v>9</v>
      </c>
      <c r="K7" s="34" t="s">
        <v>8</v>
      </c>
      <c r="L7" s="35" t="str">
        <f>IF(K7=0," ",IF(J7=0," ",VLOOKUP(K7,'Risk Matrix'!$B$3:$G$8,MATCH(J7,'Risk Matrix'!$B$3:$G$3,0),FALSE)))</f>
        <v>Low</v>
      </c>
      <c r="M7" s="35"/>
      <c r="N7" s="32" t="s">
        <v>134</v>
      </c>
      <c r="O7" s="36" t="s">
        <v>131</v>
      </c>
      <c r="P7" s="31"/>
      <c r="Q7" s="32" t="s">
        <v>241</v>
      </c>
      <c r="R7" s="32" t="s">
        <v>9</v>
      </c>
      <c r="S7" s="34" t="s">
        <v>8</v>
      </c>
      <c r="T7" s="35" t="str">
        <f>IF(S7=0," ",IF(R7=0," ",VLOOKUP(S7,'Risk Matrix'!$B$3:$G$8,MATCH(R7,'Risk Matrix'!$B$3:$G$3,0),FALSE)))</f>
        <v>Low</v>
      </c>
      <c r="U7" s="35"/>
      <c r="V7" s="31">
        <v>43559</v>
      </c>
      <c r="W7" s="32" t="s">
        <v>74</v>
      </c>
    </row>
    <row r="8" spans="2:23" s="37" customFormat="1" ht="114" customHeight="1" x14ac:dyDescent="0.2">
      <c r="B8" s="30">
        <v>2</v>
      </c>
      <c r="C8" s="31">
        <v>43413</v>
      </c>
      <c r="D8" s="32" t="s">
        <v>131</v>
      </c>
      <c r="E8" s="32" t="s">
        <v>171</v>
      </c>
      <c r="F8" s="44" t="s">
        <v>135</v>
      </c>
      <c r="G8" s="32" t="s">
        <v>33</v>
      </c>
      <c r="H8" s="32" t="s">
        <v>133</v>
      </c>
      <c r="I8" s="32" t="s">
        <v>178</v>
      </c>
      <c r="J8" s="32" t="s">
        <v>7</v>
      </c>
      <c r="K8" s="34" t="s">
        <v>6</v>
      </c>
      <c r="L8" s="35" t="str">
        <f>IF(K8=0," ",IF(J8=0," ",VLOOKUP(K8,'Risk Matrix'!$B$3:$G$8,MATCH(J8,'Risk Matrix'!$B$3:$G$3,0),FALSE)))</f>
        <v>Medium</v>
      </c>
      <c r="M8" s="35"/>
      <c r="N8" s="32" t="s">
        <v>136</v>
      </c>
      <c r="O8" s="36" t="s">
        <v>131</v>
      </c>
      <c r="P8" s="31"/>
      <c r="Q8" s="44" t="s">
        <v>176</v>
      </c>
      <c r="R8" s="32" t="s">
        <v>9</v>
      </c>
      <c r="S8" s="34" t="s">
        <v>0</v>
      </c>
      <c r="T8" s="35" t="str">
        <f>IF(S8=0," ",IF(R8=0," ",VLOOKUP(S8,'Risk Matrix'!$B$3:$G$8,MATCH(R8,'Risk Matrix'!$B$3:$G$3,0),FALSE)))</f>
        <v>Low</v>
      </c>
      <c r="U8" s="35"/>
      <c r="V8" s="31">
        <v>43559</v>
      </c>
      <c r="W8" s="32" t="s">
        <v>61</v>
      </c>
    </row>
    <row r="9" spans="2:23" s="37" customFormat="1" ht="75" customHeight="1" x14ac:dyDescent="0.2">
      <c r="B9" s="30">
        <v>3</v>
      </c>
      <c r="C9" s="31">
        <v>43559</v>
      </c>
      <c r="D9" s="32" t="s">
        <v>131</v>
      </c>
      <c r="E9" s="32" t="s">
        <v>177</v>
      </c>
      <c r="F9" s="32" t="s">
        <v>242</v>
      </c>
      <c r="G9" s="32" t="s">
        <v>34</v>
      </c>
      <c r="H9" s="32" t="s">
        <v>133</v>
      </c>
      <c r="I9" s="32" t="s">
        <v>178</v>
      </c>
      <c r="J9" s="32" t="s">
        <v>9</v>
      </c>
      <c r="K9" s="34" t="s">
        <v>6</v>
      </c>
      <c r="L9" s="35" t="str">
        <f>IF(K9=0," ",IF(J9=0," ",VLOOKUP(K9,'Risk Matrix'!$B$3:$G$8,MATCH(J9,'Risk Matrix'!$B$3:$G$3,0),FALSE)))</f>
        <v>Medium</v>
      </c>
      <c r="M9" s="35"/>
      <c r="N9" s="32" t="s">
        <v>244</v>
      </c>
      <c r="O9" s="36" t="s">
        <v>131</v>
      </c>
      <c r="P9" s="31"/>
      <c r="Q9" s="44" t="s">
        <v>243</v>
      </c>
      <c r="R9" s="32" t="s">
        <v>9</v>
      </c>
      <c r="S9" s="34" t="s">
        <v>0</v>
      </c>
      <c r="T9" s="35" t="str">
        <f>IF(S9=0," ",IF(R9=0," ",VLOOKUP(S9,'Risk Matrix'!$B$3:$G$8,MATCH(R9,'Risk Matrix'!$B$3:$G$3,0),FALSE)))</f>
        <v>Low</v>
      </c>
      <c r="U9" s="35"/>
      <c r="V9" s="31">
        <v>43559</v>
      </c>
      <c r="W9" s="32" t="s">
        <v>61</v>
      </c>
    </row>
    <row r="10" spans="2:23" s="37" customFormat="1" ht="75" customHeight="1" x14ac:dyDescent="0.2">
      <c r="B10" s="30">
        <v>4</v>
      </c>
      <c r="C10" s="31"/>
      <c r="D10" s="32"/>
      <c r="E10" s="32"/>
      <c r="F10" s="32"/>
      <c r="G10" s="32"/>
      <c r="H10" s="32"/>
      <c r="I10" s="32"/>
      <c r="J10" s="32"/>
      <c r="K10" s="34"/>
      <c r="L10" s="35" t="str">
        <f>IF(K10=0," ",IF(J10=0," ",VLOOKUP(K10,'Risk Matrix'!$B$3:$G$8,MATCH(J10,'Risk Matrix'!$B$3:$G$3,0),FALSE)))</f>
        <v xml:space="preserve"> </v>
      </c>
      <c r="M10" s="35"/>
      <c r="N10" s="32"/>
      <c r="O10" s="36"/>
      <c r="P10" s="31"/>
      <c r="Q10" s="44"/>
      <c r="R10" s="32"/>
      <c r="S10" s="34"/>
      <c r="T10" s="35" t="str">
        <f>IF(S10=0," ",IF(R10=0," ",VLOOKUP(S10,'Risk Matrix'!$B$3:$G$8,MATCH(R10,'Risk Matrix'!$B$3:$G$3,0),FALSE)))</f>
        <v xml:space="preserve"> </v>
      </c>
      <c r="U10" s="35"/>
      <c r="V10" s="31"/>
      <c r="W10" s="32"/>
    </row>
    <row r="11" spans="2:23" s="37" customFormat="1" ht="75" customHeight="1" x14ac:dyDescent="0.2">
      <c r="B11" s="30">
        <v>5</v>
      </c>
      <c r="C11" s="31"/>
      <c r="D11" s="32"/>
      <c r="E11" s="32"/>
      <c r="F11" s="32"/>
      <c r="G11" s="32"/>
      <c r="H11" s="32"/>
      <c r="I11" s="32"/>
      <c r="J11" s="32"/>
      <c r="K11" s="34"/>
      <c r="L11" s="35" t="str">
        <f>IF(K11=0," ",IF(J11=0," ",VLOOKUP(K11,'Risk Matrix'!$B$3:$G$8,MATCH(J11,'Risk Matrix'!$B$3:$G$3,0),FALSE)))</f>
        <v xml:space="preserve"> </v>
      </c>
      <c r="M11" s="35"/>
      <c r="N11" s="44"/>
      <c r="O11" s="36"/>
      <c r="P11" s="31"/>
      <c r="Q11" s="44"/>
      <c r="R11" s="32"/>
      <c r="S11" s="34"/>
      <c r="T11" s="35" t="str">
        <f>IF(S11=0," ",IF(R11=0," ",VLOOKUP(S11,'Risk Matrix'!$B$3:$G$8,MATCH(R11,'Risk Matrix'!$B$3:$G$3,0),FALSE)))</f>
        <v xml:space="preserve"> </v>
      </c>
      <c r="U11" s="35"/>
      <c r="V11" s="31"/>
      <c r="W11" s="32"/>
    </row>
    <row r="12" spans="2:23" s="37" customFormat="1" ht="75" customHeight="1" x14ac:dyDescent="0.2">
      <c r="B12" s="30">
        <v>6</v>
      </c>
      <c r="C12" s="31"/>
      <c r="D12" s="32"/>
      <c r="E12" s="32"/>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s="37" customFormat="1" ht="75" customHeight="1" x14ac:dyDescent="0.2">
      <c r="B13" s="30">
        <v>7</v>
      </c>
      <c r="C13" s="31"/>
      <c r="D13" s="32"/>
      <c r="E13" s="32"/>
      <c r="F13" s="32"/>
      <c r="G13" s="32"/>
      <c r="H13" s="32"/>
      <c r="I13" s="32"/>
      <c r="J13" s="32"/>
      <c r="K13" s="34"/>
      <c r="L13" s="35" t="str">
        <f>IF(K13=0," ",IF(J13=0," ",VLOOKUP(K13,'Risk Matrix'!$B$3:$G$8,MATCH(J13,'Risk Matrix'!$B$3:$G$3,0),FALSE)))</f>
        <v xml:space="preserve"> </v>
      </c>
      <c r="M13" s="35"/>
      <c r="N13" s="32"/>
      <c r="O13" s="36"/>
      <c r="P13" s="31"/>
      <c r="Q13" s="32"/>
      <c r="R13" s="32"/>
      <c r="S13" s="34"/>
      <c r="T13" s="35" t="str">
        <f>IF(S13=0," ",IF(R13=0," ",VLOOKUP(S13,'Risk Matrix'!$B$3:$G$8,MATCH(R13,'Risk Matrix'!$B$3:$G$3,0),FALSE)))</f>
        <v xml:space="preserve"> </v>
      </c>
      <c r="U13" s="35"/>
      <c r="V13" s="31"/>
      <c r="W13" s="32"/>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mergeCells count="4">
    <mergeCell ref="B5:H5"/>
    <mergeCell ref="I5:L5"/>
    <mergeCell ref="N5:T5"/>
    <mergeCell ref="V5:W5"/>
  </mergeCells>
  <conditionalFormatting sqref="L7:M7 M12:M16 M10 M8 L8:L16 M23 L18:L23 T18:T22 T23:U23">
    <cfRule type="cellIs" dxfId="359" priority="67" operator="equal">
      <formula>"Low"</formula>
    </cfRule>
    <cfRule type="cellIs" dxfId="358" priority="68" operator="equal">
      <formula>"Medium"</formula>
    </cfRule>
    <cfRule type="cellIs" dxfId="357" priority="69" operator="equal">
      <formula>"High"</formula>
    </cfRule>
  </conditionalFormatting>
  <conditionalFormatting sqref="L7:M7 M12:M16 M10 M8 L8:L16">
    <cfRule type="cellIs" dxfId="356" priority="70" operator="equal">
      <formula>"Low"</formula>
    </cfRule>
    <cfRule type="cellIs" dxfId="355" priority="71" operator="equal">
      <formula>"Medium"</formula>
    </cfRule>
    <cfRule type="cellIs" dxfId="354" priority="72" operator="equal">
      <formula>"High"</formula>
    </cfRule>
  </conditionalFormatting>
  <conditionalFormatting sqref="T7:T16">
    <cfRule type="cellIs" dxfId="353" priority="61" operator="equal">
      <formula>"Low"</formula>
    </cfRule>
    <cfRule type="cellIs" dxfId="352" priority="62" operator="equal">
      <formula>"Medium"</formula>
    </cfRule>
    <cfRule type="cellIs" dxfId="351" priority="63" operator="equal">
      <formula>"High"</formula>
    </cfRule>
  </conditionalFormatting>
  <conditionalFormatting sqref="T7:T16">
    <cfRule type="cellIs" dxfId="350" priority="64" operator="equal">
      <formula>"Low"</formula>
    </cfRule>
    <cfRule type="cellIs" dxfId="349" priority="65" operator="equal">
      <formula>"Medium"</formula>
    </cfRule>
    <cfRule type="cellIs" dxfId="348" priority="66" operator="equal">
      <formula>"High"</formula>
    </cfRule>
  </conditionalFormatting>
  <conditionalFormatting sqref="M11">
    <cfRule type="cellIs" dxfId="347" priority="55" operator="equal">
      <formula>"Low"</formula>
    </cfRule>
    <cfRule type="cellIs" dxfId="346" priority="56" operator="equal">
      <formula>"Medium"</formula>
    </cfRule>
    <cfRule type="cellIs" dxfId="345" priority="57" operator="equal">
      <formula>"High"</formula>
    </cfRule>
  </conditionalFormatting>
  <conditionalFormatting sqref="M11">
    <cfRule type="cellIs" dxfId="344" priority="58" operator="equal">
      <formula>"Low"</formula>
    </cfRule>
    <cfRule type="cellIs" dxfId="343" priority="59" operator="equal">
      <formula>"Medium"</formula>
    </cfRule>
    <cfRule type="cellIs" dxfId="342" priority="60" operator="equal">
      <formula>"High"</formula>
    </cfRule>
  </conditionalFormatting>
  <conditionalFormatting sqref="M18:M22">
    <cfRule type="cellIs" dxfId="341" priority="49" operator="equal">
      <formula>"Low"</formula>
    </cfRule>
    <cfRule type="cellIs" dxfId="340" priority="50" operator="equal">
      <formula>"Medium"</formula>
    </cfRule>
    <cfRule type="cellIs" dxfId="339" priority="51" operator="equal">
      <formula>"High"</formula>
    </cfRule>
  </conditionalFormatting>
  <conditionalFormatting sqref="M18:M22">
    <cfRule type="cellIs" dxfId="338" priority="52" operator="equal">
      <formula>"Low"</formula>
    </cfRule>
    <cfRule type="cellIs" dxfId="337" priority="53" operator="equal">
      <formula>"Medium"</formula>
    </cfRule>
    <cfRule type="cellIs" dxfId="336" priority="54" operator="equal">
      <formula>"High"</formula>
    </cfRule>
  </conditionalFormatting>
  <conditionalFormatting sqref="M9">
    <cfRule type="cellIs" dxfId="335" priority="43" operator="equal">
      <formula>"Low"</formula>
    </cfRule>
    <cfRule type="cellIs" dxfId="334" priority="44" operator="equal">
      <formula>"Medium"</formula>
    </cfRule>
    <cfRule type="cellIs" dxfId="333" priority="45" operator="equal">
      <formula>"High"</formula>
    </cfRule>
  </conditionalFormatting>
  <conditionalFormatting sqref="M9">
    <cfRule type="cellIs" dxfId="332" priority="46" operator="equal">
      <formula>"Low"</formula>
    </cfRule>
    <cfRule type="cellIs" dxfId="331" priority="47" operator="equal">
      <formula>"Medium"</formula>
    </cfRule>
    <cfRule type="cellIs" dxfId="330" priority="48" operator="equal">
      <formula>"High"</formula>
    </cfRule>
  </conditionalFormatting>
  <conditionalFormatting sqref="U7:U8 U12:U16 U10">
    <cfRule type="cellIs" dxfId="329" priority="37" operator="equal">
      <formula>"Low"</formula>
    </cfRule>
    <cfRule type="cellIs" dxfId="328" priority="38" operator="equal">
      <formula>"Medium"</formula>
    </cfRule>
    <cfRule type="cellIs" dxfId="327" priority="39" operator="equal">
      <formula>"High"</formula>
    </cfRule>
  </conditionalFormatting>
  <conditionalFormatting sqref="U7:U8 U12:U16 U10">
    <cfRule type="cellIs" dxfId="326" priority="40" operator="equal">
      <formula>"Low"</formula>
    </cfRule>
    <cfRule type="cellIs" dxfId="325" priority="41" operator="equal">
      <formula>"Medium"</formula>
    </cfRule>
    <cfRule type="cellIs" dxfId="324" priority="42" operator="equal">
      <formula>"High"</formula>
    </cfRule>
  </conditionalFormatting>
  <conditionalFormatting sqref="U11">
    <cfRule type="cellIs" dxfId="323" priority="31" operator="equal">
      <formula>"Low"</formula>
    </cfRule>
    <cfRule type="cellIs" dxfId="322" priority="32" operator="equal">
      <formula>"Medium"</formula>
    </cfRule>
    <cfRule type="cellIs" dxfId="321" priority="33" operator="equal">
      <formula>"High"</formula>
    </cfRule>
  </conditionalFormatting>
  <conditionalFormatting sqref="U11">
    <cfRule type="cellIs" dxfId="320" priority="34" operator="equal">
      <formula>"Low"</formula>
    </cfRule>
    <cfRule type="cellIs" dxfId="319" priority="35" operator="equal">
      <formula>"Medium"</formula>
    </cfRule>
    <cfRule type="cellIs" dxfId="318" priority="36" operator="equal">
      <formula>"High"</formula>
    </cfRule>
  </conditionalFormatting>
  <conditionalFormatting sqref="U18:U22">
    <cfRule type="cellIs" dxfId="317" priority="25" operator="equal">
      <formula>"Low"</formula>
    </cfRule>
    <cfRule type="cellIs" dxfId="316" priority="26" operator="equal">
      <formula>"Medium"</formula>
    </cfRule>
    <cfRule type="cellIs" dxfId="315" priority="27" operator="equal">
      <formula>"High"</formula>
    </cfRule>
  </conditionalFormatting>
  <conditionalFormatting sqref="U18:U22">
    <cfRule type="cellIs" dxfId="314" priority="28" operator="equal">
      <formula>"Low"</formula>
    </cfRule>
    <cfRule type="cellIs" dxfId="313" priority="29" operator="equal">
      <formula>"Medium"</formula>
    </cfRule>
    <cfRule type="cellIs" dxfId="312" priority="30" operator="equal">
      <formula>"High"</formula>
    </cfRule>
  </conditionalFormatting>
  <conditionalFormatting sqref="U9">
    <cfRule type="cellIs" dxfId="311" priority="19" operator="equal">
      <formula>"Low"</formula>
    </cfRule>
    <cfRule type="cellIs" dxfId="310" priority="20" operator="equal">
      <formula>"Medium"</formula>
    </cfRule>
    <cfRule type="cellIs" dxfId="309" priority="21" operator="equal">
      <formula>"High"</formula>
    </cfRule>
  </conditionalFormatting>
  <conditionalFormatting sqref="U9">
    <cfRule type="cellIs" dxfId="308" priority="22" operator="equal">
      <formula>"Low"</formula>
    </cfRule>
    <cfRule type="cellIs" dxfId="307" priority="23" operator="equal">
      <formula>"Medium"</formula>
    </cfRule>
    <cfRule type="cellIs" dxfId="306" priority="24" operator="equal">
      <formula>"High"</formula>
    </cfRule>
  </conditionalFormatting>
  <conditionalFormatting sqref="L17:M17">
    <cfRule type="cellIs" dxfId="305" priority="13" operator="equal">
      <formula>"Low"</formula>
    </cfRule>
    <cfRule type="cellIs" dxfId="304" priority="14" operator="equal">
      <formula>"Medium"</formula>
    </cfRule>
    <cfRule type="cellIs" dxfId="303" priority="15" operator="equal">
      <formula>"High"</formula>
    </cfRule>
  </conditionalFormatting>
  <conditionalFormatting sqref="L17:M17">
    <cfRule type="cellIs" dxfId="302" priority="16" operator="equal">
      <formula>"Low"</formula>
    </cfRule>
    <cfRule type="cellIs" dxfId="301" priority="17" operator="equal">
      <formula>"Medium"</formula>
    </cfRule>
    <cfRule type="cellIs" dxfId="300" priority="18" operator="equal">
      <formula>"High"</formula>
    </cfRule>
  </conditionalFormatting>
  <conditionalFormatting sqref="T17">
    <cfRule type="cellIs" dxfId="299" priority="7" operator="equal">
      <formula>"Low"</formula>
    </cfRule>
    <cfRule type="cellIs" dxfId="298" priority="8" operator="equal">
      <formula>"Medium"</formula>
    </cfRule>
    <cfRule type="cellIs" dxfId="297" priority="9" operator="equal">
      <formula>"High"</formula>
    </cfRule>
  </conditionalFormatting>
  <conditionalFormatting sqref="T17">
    <cfRule type="cellIs" dxfId="296" priority="10" operator="equal">
      <formula>"Low"</formula>
    </cfRule>
    <cfRule type="cellIs" dxfId="295" priority="11" operator="equal">
      <formula>"Medium"</formula>
    </cfRule>
    <cfRule type="cellIs" dxfId="294" priority="12" operator="equal">
      <formula>"High"</formula>
    </cfRule>
  </conditionalFormatting>
  <conditionalFormatting sqref="U17">
    <cfRule type="cellIs" dxfId="293" priority="1" operator="equal">
      <formula>"Low"</formula>
    </cfRule>
    <cfRule type="cellIs" dxfId="292" priority="2" operator="equal">
      <formula>"Medium"</formula>
    </cfRule>
    <cfRule type="cellIs" dxfId="291" priority="3" operator="equal">
      <formula>"High"</formula>
    </cfRule>
  </conditionalFormatting>
  <conditionalFormatting sqref="U17">
    <cfRule type="cellIs" dxfId="290" priority="4" operator="equal">
      <formula>"Low"</formula>
    </cfRule>
    <cfRule type="cellIs" dxfId="289" priority="5" operator="equal">
      <formula>"Medium"</formula>
    </cfRule>
    <cfRule type="cellIs" dxfId="288" priority="6" operator="equal">
      <formula>"High"</formula>
    </cfRule>
  </conditionalFormatting>
  <dataValidations count="25">
    <dataValidation type="list" allowBlank="1" showInputMessage="1" showErrorMessage="1" sqref="W19:W23" xr:uid="{00000000-0002-0000-0300-000000000000}">
      <formula1>"New,Provisional,Open,Triggered,Closed"</formula1>
    </dataValidation>
    <dataValidation allowBlank="1" showInputMessage="1" showErrorMessage="1" promptTitle="Risk ID" prompt="A unique identifier for the item" sqref="B6" xr:uid="{00000000-0002-0000-0300-000001000000}"/>
    <dataValidation allowBlank="1" showInputMessage="1" showErrorMessage="1" promptTitle="Date Identified" prompt="State when the item was identified" sqref="C6" xr:uid="{00000000-0002-0000-0300-000002000000}"/>
    <dataValidation allowBlank="1" showInputMessage="1" showErrorMessage="1" promptTitle="Identified by" prompt="State who identified the risk" sqref="D6" xr:uid="{00000000-0002-0000-0300-000003000000}"/>
    <dataValidation allowBlank="1" showInputMessage="1" showErrorMessage="1" promptTitle="Risk Area" prompt="Identify the predominant Risk Area impacted by the identified risk._x000a_Free form field." sqref="E6" xr:uid="{00000000-0002-0000-03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300-000005000000}"/>
    <dataValidation allowBlank="1" showInputMessage="1" showErrorMessage="1" promptTitle="Risk Category" prompt="Categorise your risk. If more than one applies, choose the one which is most applicable" sqref="G6" xr:uid="{00000000-0002-0000-0300-000006000000}"/>
    <dataValidation allowBlank="1" showInputMessage="1" showErrorMessage="1" promptTitle="Risk Owner" prompt="Name of the person who is accountable for managing the risk" sqref="H6" xr:uid="{00000000-0002-0000-0300-000007000000}"/>
    <dataValidation allowBlank="1" showInputMessage="1" showErrorMessage="1" promptTitle="Control" prompt="A control is a measure that is in place today, which either helps prevents a risk from happening or reduces its impact" sqref="I6" xr:uid="{00000000-0002-0000-03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300-000009000000}"/>
    <dataValidation allowBlank="1" showInputMessage="1" showErrorMessage="1" promptTitle="Liklihood Score" prompt="State how likely it is that the risk will occur" sqref="K6" xr:uid="{00000000-0002-0000-0300-00000A000000}"/>
    <dataValidation allowBlank="1" showInputMessage="1" showErrorMessage="1" promptTitle="Current / net risk level" prompt="The current (or net) level of risk, derived from the likelihood and the impact scores, as defined in the risk matrix" sqref="L6" xr:uid="{00000000-0002-0000-03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300-00000C000000}"/>
    <dataValidation allowBlank="1" showInputMessage="1" showErrorMessage="1" promptTitle="Action Owner" prompt="Enter the name of the person responsible for the actions related to this risk" sqref="O6" xr:uid="{00000000-0002-0000-0300-00000D000000}"/>
    <dataValidation allowBlank="1" showInputMessage="1" showErrorMessage="1" promptTitle="Expected completion date" prompt="State when the action is to be completed by" sqref="P6" xr:uid="{00000000-0002-0000-0300-00000E000000}"/>
    <dataValidation allowBlank="1" showInputMessage="1" showErrorMessage="1" promptTitle="Action progress" prompt="State any progress made on the actions. If completed, state &quot;Completed&quot;" sqref="Q6" xr:uid="{00000000-0002-0000-03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300-000010000000}"/>
    <dataValidation allowBlank="1" showInputMessage="1" showErrorMessage="1" promptTitle="Target Liklihood score" prompt="State your expectations of  how likely it is that the risk will occur, after you have completed the mitigations actions" sqref="S6" xr:uid="{00000000-0002-0000-0300-000011000000}"/>
    <dataValidation allowBlank="1" showInputMessage="1" showErrorMessage="1" promptTitle="Target risk level" prompt="The target level of risk, derived from the target likelihood and the target impact scores, as defined in the risk matrix" sqref="T6" xr:uid="{00000000-0002-0000-0300-000012000000}"/>
    <dataValidation allowBlank="1" showInputMessage="1" showErrorMessage="1" promptTitle="Date updated" prompt="Date when this item was last updated" sqref="V6" xr:uid="{00000000-0002-0000-03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300-000014000000}"/>
    <dataValidation allowBlank="1" showInputMessage="1" showErrorMessage="1" promptTitle="Current / net risk level" prompt="The current (or net) financial value of the risk" sqref="M6" xr:uid="{00000000-0002-0000-0300-000015000000}"/>
    <dataValidation allowBlank="1" showInputMessage="1" showErrorMessage="1" promptTitle="Current / net risk level" prompt="The target financial value of the risk" sqref="U6" xr:uid="{00000000-0002-0000-0300-000016000000}"/>
    <dataValidation type="list" allowBlank="1" showInputMessage="1" showErrorMessage="1" sqref="W8" xr:uid="{00000000-0002-0000-0300-000017000000}">
      <formula1>"Provisional,Open,Triggered,In Control,Closed"</formula1>
    </dataValidation>
    <dataValidation type="list" allowBlank="1" showInputMessage="1" showErrorMessage="1" sqref="W7 W9:W18" xr:uid="{00000000-0002-0000-0300-000018000000}">
      <formula1>"New,Provisional,Open,Triggered,In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19000000}">
          <x14:formula1>
            <xm:f>'Risk Matrix'!$B$4:$B$8</xm:f>
          </x14:formula1>
          <xm:sqref>K7:K23 S7:S23</xm:sqref>
        </x14:dataValidation>
        <x14:dataValidation type="list" allowBlank="1" showInputMessage="1" showErrorMessage="1" xr:uid="{00000000-0002-0000-0300-00001A000000}">
          <x14:formula1>
            <xm:f>'Risk Matrix'!$C$3:$G$3</xm:f>
          </x14:formula1>
          <xm:sqref>R12:R23 J12:J23 J7:J11 R7:R11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24"/>
  <sheetViews>
    <sheetView zoomScale="90" zoomScaleNormal="90" workbookViewId="0">
      <pane xSplit="6" ySplit="6" topLeftCell="G12" activePane="bottomRight" state="frozen"/>
      <selection pane="topRight" activeCell="G1" sqref="G1"/>
      <selection pane="bottomLeft" activeCell="A7" sqref="A7"/>
      <selection pane="bottomRight" activeCell="L13" sqref="L13"/>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137</v>
      </c>
      <c r="J2" s="11"/>
      <c r="K2" s="11"/>
      <c r="L2" s="12"/>
      <c r="M2" s="12"/>
      <c r="T2" s="12"/>
      <c r="U2" s="12"/>
      <c r="V2" s="23" t="s">
        <v>76</v>
      </c>
    </row>
    <row r="3" spans="2:23" x14ac:dyDescent="0.2">
      <c r="B3" s="22" t="s">
        <v>27</v>
      </c>
      <c r="C3" s="48" t="s">
        <v>271</v>
      </c>
      <c r="D3" s="46"/>
      <c r="J3" s="11"/>
      <c r="K3" s="11"/>
      <c r="L3" s="12"/>
      <c r="M3" s="12"/>
      <c r="T3" s="12"/>
      <c r="U3" s="12"/>
    </row>
    <row r="4" spans="2:23" ht="15" x14ac:dyDescent="0.2">
      <c r="B4" s="13"/>
      <c r="D4" s="14"/>
    </row>
    <row r="5" spans="2:23" s="15" customFormat="1" x14ac:dyDescent="0.2">
      <c r="B5" s="75" t="s">
        <v>22</v>
      </c>
      <c r="C5" s="76"/>
      <c r="D5" s="76"/>
      <c r="E5" s="76"/>
      <c r="F5" s="76"/>
      <c r="G5" s="76"/>
      <c r="H5" s="76"/>
      <c r="I5" s="77"/>
      <c r="J5" s="77"/>
      <c r="K5" s="77"/>
      <c r="L5" s="78"/>
      <c r="M5" s="47"/>
      <c r="N5" s="79" t="s">
        <v>21</v>
      </c>
      <c r="O5" s="80"/>
      <c r="P5" s="81"/>
      <c r="Q5" s="81"/>
      <c r="R5" s="81"/>
      <c r="S5" s="81"/>
      <c r="T5" s="82"/>
      <c r="U5" s="47"/>
      <c r="V5" s="83" t="s">
        <v>20</v>
      </c>
      <c r="W5" s="84"/>
    </row>
    <row r="6" spans="2:23" s="29" customFormat="1" ht="55.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124</v>
      </c>
      <c r="Q6" s="26" t="s">
        <v>11</v>
      </c>
      <c r="R6" s="27" t="s">
        <v>29</v>
      </c>
      <c r="S6" s="27" t="s">
        <v>30</v>
      </c>
      <c r="T6" s="26" t="s">
        <v>41</v>
      </c>
      <c r="U6" s="28" t="s">
        <v>42</v>
      </c>
      <c r="V6" s="25" t="s">
        <v>10</v>
      </c>
      <c r="W6" s="26" t="s">
        <v>43</v>
      </c>
    </row>
    <row r="7" spans="2:23" s="37" customFormat="1" ht="75" customHeight="1" x14ac:dyDescent="0.2">
      <c r="B7" s="30">
        <v>1</v>
      </c>
      <c r="C7" s="61">
        <v>43244</v>
      </c>
      <c r="D7" s="32" t="s">
        <v>149</v>
      </c>
      <c r="E7" s="49" t="s">
        <v>145</v>
      </c>
      <c r="F7" s="50" t="s">
        <v>139</v>
      </c>
      <c r="G7" s="49" t="s">
        <v>138</v>
      </c>
      <c r="H7" s="49" t="s">
        <v>141</v>
      </c>
      <c r="I7" s="32" t="s">
        <v>179</v>
      </c>
      <c r="J7" s="32" t="s">
        <v>9</v>
      </c>
      <c r="K7" s="34" t="s">
        <v>8</v>
      </c>
      <c r="L7" s="35" t="str">
        <f>IF(K7=0," ",IF(J7=0," ",VLOOKUP(K7,'[4]Risk Matrix'!$B$3:$G$8,MATCH(J7,'[4]Risk Matrix'!$B$3:$G$3,0),FALSE)))</f>
        <v>Low</v>
      </c>
      <c r="M7" s="35"/>
      <c r="N7" s="62" t="s">
        <v>180</v>
      </c>
      <c r="O7" s="49" t="s">
        <v>181</v>
      </c>
      <c r="P7" s="62">
        <v>43830</v>
      </c>
      <c r="Q7" s="60" t="s">
        <v>250</v>
      </c>
      <c r="R7" s="32" t="s">
        <v>9</v>
      </c>
      <c r="S7" s="34" t="s">
        <v>8</v>
      </c>
      <c r="T7" s="35" t="str">
        <f>IF(S7=0," ",IF(R7=0," ",VLOOKUP(S7,'[4]Risk Matrix'!$B$3:$G$8,MATCH(R7,'[4]Risk Matrix'!$B$3:$G$3,0),FALSE)))</f>
        <v>Low</v>
      </c>
      <c r="U7" s="35"/>
      <c r="V7" s="31" t="s">
        <v>254</v>
      </c>
      <c r="W7" s="32" t="s">
        <v>61</v>
      </c>
    </row>
    <row r="8" spans="2:23" s="37" customFormat="1" ht="75" customHeight="1" x14ac:dyDescent="0.2">
      <c r="B8" s="30">
        <v>2</v>
      </c>
      <c r="C8" s="61">
        <v>43263</v>
      </c>
      <c r="D8" s="32" t="s">
        <v>149</v>
      </c>
      <c r="E8" s="49" t="s">
        <v>146</v>
      </c>
      <c r="F8" s="50" t="s">
        <v>139</v>
      </c>
      <c r="G8" s="49" t="s">
        <v>138</v>
      </c>
      <c r="H8" s="49" t="s">
        <v>142</v>
      </c>
      <c r="I8" s="32" t="s">
        <v>179</v>
      </c>
      <c r="J8" s="32" t="s">
        <v>9</v>
      </c>
      <c r="K8" s="34" t="s">
        <v>8</v>
      </c>
      <c r="L8" s="35" t="str">
        <f>IF(K8=0," ",IF(J8=0," ",VLOOKUP(K8,'[4]Risk Matrix'!$B$3:$G$8,MATCH(J8,'[4]Risk Matrix'!$B$3:$G$3,0),FALSE)))</f>
        <v>Low</v>
      </c>
      <c r="M8" s="35"/>
      <c r="N8" s="62" t="s">
        <v>180</v>
      </c>
      <c r="O8" s="49" t="s">
        <v>181</v>
      </c>
      <c r="P8" s="62">
        <v>43830</v>
      </c>
      <c r="Q8" s="60" t="s">
        <v>272</v>
      </c>
      <c r="R8" s="32" t="s">
        <v>9</v>
      </c>
      <c r="S8" s="34" t="s">
        <v>8</v>
      </c>
      <c r="T8" s="35" t="str">
        <f>IF(S8=0," ",IF(R8=0," ",VLOOKUP(S8,'[4]Risk Matrix'!$B$3:$G$8,MATCH(R8,'[4]Risk Matrix'!$B$3:$G$3,0),FALSE)))</f>
        <v>Low</v>
      </c>
      <c r="U8" s="35"/>
      <c r="V8" s="31" t="s">
        <v>254</v>
      </c>
      <c r="W8" s="32" t="s">
        <v>61</v>
      </c>
    </row>
    <row r="9" spans="2:23" s="37" customFormat="1" ht="75" customHeight="1" x14ac:dyDescent="0.2">
      <c r="B9" s="30">
        <v>3</v>
      </c>
      <c r="C9" s="61">
        <v>43279</v>
      </c>
      <c r="D9" s="32" t="s">
        <v>149</v>
      </c>
      <c r="E9" s="49" t="s">
        <v>147</v>
      </c>
      <c r="F9" s="50" t="s">
        <v>139</v>
      </c>
      <c r="G9" s="49" t="s">
        <v>138</v>
      </c>
      <c r="H9" s="49" t="s">
        <v>143</v>
      </c>
      <c r="I9" s="32" t="s">
        <v>179</v>
      </c>
      <c r="J9" s="32" t="s">
        <v>9</v>
      </c>
      <c r="K9" s="34" t="s">
        <v>8</v>
      </c>
      <c r="L9" s="35" t="str">
        <f>IF(K9=0," ",IF(J9=0," ",VLOOKUP(K9,'[4]Risk Matrix'!$B$3:$G$8,MATCH(J9,'[4]Risk Matrix'!$B$3:$G$3,0),FALSE)))</f>
        <v>Low</v>
      </c>
      <c r="M9" s="35"/>
      <c r="N9" s="62" t="s">
        <v>180</v>
      </c>
      <c r="O9" s="49" t="s">
        <v>181</v>
      </c>
      <c r="P9" s="62">
        <v>43830</v>
      </c>
      <c r="Q9" s="60" t="s">
        <v>273</v>
      </c>
      <c r="R9" s="32" t="s">
        <v>9</v>
      </c>
      <c r="S9" s="34" t="s">
        <v>8</v>
      </c>
      <c r="T9" s="35" t="str">
        <f>IF(S9=0," ",IF(R9=0," ",VLOOKUP(S9,'[4]Risk Matrix'!$B$3:$G$8,MATCH(R9,'[4]Risk Matrix'!$B$3:$G$3,0),FALSE)))</f>
        <v>Low</v>
      </c>
      <c r="U9" s="35"/>
      <c r="V9" s="31" t="s">
        <v>254</v>
      </c>
      <c r="W9" s="32" t="s">
        <v>61</v>
      </c>
    </row>
    <row r="10" spans="2:23" s="37" customFormat="1" ht="75" customHeight="1" x14ac:dyDescent="0.2">
      <c r="B10" s="30">
        <v>4</v>
      </c>
      <c r="C10" s="61">
        <v>43327</v>
      </c>
      <c r="D10" s="32" t="s">
        <v>149</v>
      </c>
      <c r="E10" s="49" t="s">
        <v>148</v>
      </c>
      <c r="F10" s="50" t="s">
        <v>139</v>
      </c>
      <c r="G10" s="49" t="s">
        <v>138</v>
      </c>
      <c r="H10" s="49" t="s">
        <v>144</v>
      </c>
      <c r="I10" s="32" t="s">
        <v>179</v>
      </c>
      <c r="J10" s="32" t="s">
        <v>9</v>
      </c>
      <c r="K10" s="34" t="s">
        <v>8</v>
      </c>
      <c r="L10" s="35" t="str">
        <f>IF(K10=0," ",IF(J10=0," ",VLOOKUP(K10,'[4]Risk Matrix'!$B$3:$G$8,MATCH(J10,'[4]Risk Matrix'!$B$3:$G$3,0),FALSE)))</f>
        <v>Low</v>
      </c>
      <c r="M10" s="35"/>
      <c r="N10" s="62" t="s">
        <v>180</v>
      </c>
      <c r="O10" s="49" t="s">
        <v>181</v>
      </c>
      <c r="P10" s="62">
        <v>43830</v>
      </c>
      <c r="Q10" s="60" t="s">
        <v>252</v>
      </c>
      <c r="R10" s="32" t="s">
        <v>9</v>
      </c>
      <c r="S10" s="34" t="s">
        <v>8</v>
      </c>
      <c r="T10" s="35" t="str">
        <f>IF(S10=0," ",IF(R10=0," ",VLOOKUP(S10,'[4]Risk Matrix'!$B$3:$G$8,MATCH(R10,'[4]Risk Matrix'!$B$3:$G$3,0),FALSE)))</f>
        <v>Low</v>
      </c>
      <c r="U10" s="35"/>
      <c r="V10" s="31" t="s">
        <v>254</v>
      </c>
      <c r="W10" s="32" t="s">
        <v>61</v>
      </c>
    </row>
    <row r="11" spans="2:23" s="37" customFormat="1" ht="75" customHeight="1" x14ac:dyDescent="0.2">
      <c r="B11" s="30">
        <v>5</v>
      </c>
      <c r="C11" s="61">
        <v>43447</v>
      </c>
      <c r="D11" s="32" t="s">
        <v>149</v>
      </c>
      <c r="E11" s="49" t="s">
        <v>182</v>
      </c>
      <c r="F11" s="50" t="s">
        <v>139</v>
      </c>
      <c r="G11" s="63" t="s">
        <v>183</v>
      </c>
      <c r="H11" s="63" t="s">
        <v>140</v>
      </c>
      <c r="I11" s="32" t="s">
        <v>179</v>
      </c>
      <c r="J11" s="32" t="s">
        <v>9</v>
      </c>
      <c r="K11" s="34" t="s">
        <v>8</v>
      </c>
      <c r="L11" s="35" t="str">
        <f>IF(K11=0," ",IF(J11=0," ",VLOOKUP(K11,'[4]Risk Matrix'!$B$3:$G$8,MATCH(J11,'[4]Risk Matrix'!$B$3:$G$3,0),FALSE)))</f>
        <v>Low</v>
      </c>
      <c r="M11" s="35"/>
      <c r="N11" s="62" t="s">
        <v>180</v>
      </c>
      <c r="O11" s="49" t="s">
        <v>181</v>
      </c>
      <c r="P11" s="62">
        <v>44104</v>
      </c>
      <c r="Q11" s="60" t="s">
        <v>274</v>
      </c>
      <c r="R11" s="32" t="s">
        <v>9</v>
      </c>
      <c r="S11" s="34" t="s">
        <v>8</v>
      </c>
      <c r="T11" s="35" t="str">
        <f>IF(S11=0," ",IF(R11=0," ",VLOOKUP(S11,'[4]Risk Matrix'!$B$3:$G$8,MATCH(R11,'[4]Risk Matrix'!$B$3:$G$3,0),FALSE)))</f>
        <v>Low</v>
      </c>
      <c r="U11" s="35"/>
      <c r="V11" s="31" t="s">
        <v>254</v>
      </c>
      <c r="W11" s="32" t="s">
        <v>61</v>
      </c>
    </row>
    <row r="12" spans="2:23" s="37" customFormat="1" ht="75" customHeight="1" x14ac:dyDescent="0.2">
      <c r="B12" s="30">
        <v>6</v>
      </c>
      <c r="C12" s="61">
        <v>43417</v>
      </c>
      <c r="D12" s="32" t="s">
        <v>149</v>
      </c>
      <c r="E12" s="49" t="s">
        <v>184</v>
      </c>
      <c r="F12" s="50" t="s">
        <v>139</v>
      </c>
      <c r="G12" s="63" t="s">
        <v>183</v>
      </c>
      <c r="H12" s="63" t="s">
        <v>141</v>
      </c>
      <c r="I12" s="32" t="s">
        <v>179</v>
      </c>
      <c r="J12" s="32" t="s">
        <v>9</v>
      </c>
      <c r="K12" s="34" t="s">
        <v>8</v>
      </c>
      <c r="L12" s="35" t="str">
        <f>IF(K12=0," ",IF(J12=0," ",VLOOKUP(K12,'[4]Risk Matrix'!$B$3:$G$8,MATCH(J12,'[4]Risk Matrix'!$B$3:$G$3,0),FALSE)))</f>
        <v>Low</v>
      </c>
      <c r="M12" s="35"/>
      <c r="N12" s="62" t="s">
        <v>180</v>
      </c>
      <c r="O12" s="49" t="s">
        <v>181</v>
      </c>
      <c r="P12" s="62">
        <v>44104</v>
      </c>
      <c r="Q12" s="60" t="s">
        <v>251</v>
      </c>
      <c r="R12" s="32" t="s">
        <v>9</v>
      </c>
      <c r="S12" s="34" t="s">
        <v>8</v>
      </c>
      <c r="T12" s="35" t="str">
        <f>IF(S12=0," ",IF(R12=0," ",VLOOKUP(S12,'[4]Risk Matrix'!$B$3:$G$8,MATCH(R12,'[4]Risk Matrix'!$B$3:$G$3,0),FALSE)))</f>
        <v>Low</v>
      </c>
      <c r="U12" s="35"/>
      <c r="V12" s="31" t="s">
        <v>254</v>
      </c>
      <c r="W12" s="32" t="s">
        <v>61</v>
      </c>
    </row>
    <row r="13" spans="2:23" s="37" customFormat="1" ht="75" customHeight="1" x14ac:dyDescent="0.2">
      <c r="B13" s="30">
        <v>7</v>
      </c>
      <c r="C13" s="61">
        <v>43438</v>
      </c>
      <c r="D13" s="32" t="s">
        <v>149</v>
      </c>
      <c r="E13" s="49" t="s">
        <v>185</v>
      </c>
      <c r="F13" s="50" t="s">
        <v>139</v>
      </c>
      <c r="G13" s="63" t="s">
        <v>183</v>
      </c>
      <c r="H13" s="63" t="s">
        <v>143</v>
      </c>
      <c r="I13" s="32" t="s">
        <v>179</v>
      </c>
      <c r="J13" s="32" t="s">
        <v>9</v>
      </c>
      <c r="K13" s="34" t="s">
        <v>8</v>
      </c>
      <c r="L13" s="35" t="str">
        <f>IF(K13=0," ",IF(J13=0," ",VLOOKUP(K13,'[4]Risk Matrix'!$B$3:$G$8,MATCH(J13,'[4]Risk Matrix'!$B$3:$G$3,0),FALSE)))</f>
        <v>Low</v>
      </c>
      <c r="M13" s="35"/>
      <c r="N13" s="62" t="s">
        <v>180</v>
      </c>
      <c r="O13" s="49" t="s">
        <v>181</v>
      </c>
      <c r="P13" s="62">
        <v>44104</v>
      </c>
      <c r="Q13" s="60" t="s">
        <v>253</v>
      </c>
      <c r="R13" s="32" t="s">
        <v>9</v>
      </c>
      <c r="S13" s="34" t="s">
        <v>8</v>
      </c>
      <c r="T13" s="35" t="str">
        <f>IF(S13=0," ",IF(R13=0," ",VLOOKUP(S13,'[4]Risk Matrix'!$B$3:$G$8,MATCH(R13,'[4]Risk Matrix'!$B$3:$G$3,0),FALSE)))</f>
        <v>Low</v>
      </c>
      <c r="U13" s="35"/>
      <c r="V13" s="31" t="s">
        <v>254</v>
      </c>
      <c r="W13" s="32" t="s">
        <v>61</v>
      </c>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sortState ref="B7:W23">
    <sortCondition ref="B7:B23"/>
  </sortState>
  <mergeCells count="4">
    <mergeCell ref="B5:H5"/>
    <mergeCell ref="I5:L5"/>
    <mergeCell ref="N5:T5"/>
    <mergeCell ref="V5:W5"/>
  </mergeCells>
  <conditionalFormatting sqref="L14:M16 M23 L18:L23 T18:T22 T23:U23">
    <cfRule type="cellIs" dxfId="287" priority="97" operator="equal">
      <formula>"Low"</formula>
    </cfRule>
    <cfRule type="cellIs" dxfId="286" priority="98" operator="equal">
      <formula>"Medium"</formula>
    </cfRule>
    <cfRule type="cellIs" dxfId="285" priority="99" operator="equal">
      <formula>"High"</formula>
    </cfRule>
  </conditionalFormatting>
  <conditionalFormatting sqref="L14:M16">
    <cfRule type="cellIs" dxfId="284" priority="100" operator="equal">
      <formula>"Low"</formula>
    </cfRule>
    <cfRule type="cellIs" dxfId="283" priority="101" operator="equal">
      <formula>"Medium"</formula>
    </cfRule>
    <cfRule type="cellIs" dxfId="282" priority="102" operator="equal">
      <formula>"High"</formula>
    </cfRule>
  </conditionalFormatting>
  <conditionalFormatting sqref="T14:T16">
    <cfRule type="cellIs" dxfId="281" priority="91" operator="equal">
      <formula>"Low"</formula>
    </cfRule>
    <cfRule type="cellIs" dxfId="280" priority="92" operator="equal">
      <formula>"Medium"</formula>
    </cfRule>
    <cfRule type="cellIs" dxfId="279" priority="93" operator="equal">
      <formula>"High"</formula>
    </cfRule>
  </conditionalFormatting>
  <conditionalFormatting sqref="T14:T16">
    <cfRule type="cellIs" dxfId="278" priority="94" operator="equal">
      <formula>"Low"</formula>
    </cfRule>
    <cfRule type="cellIs" dxfId="277" priority="95" operator="equal">
      <formula>"Medium"</formula>
    </cfRule>
    <cfRule type="cellIs" dxfId="276" priority="96" operator="equal">
      <formula>"High"</formula>
    </cfRule>
  </conditionalFormatting>
  <conditionalFormatting sqref="U18:U22">
    <cfRule type="cellIs" dxfId="275" priority="55" operator="equal">
      <formula>"Low"</formula>
    </cfRule>
    <cfRule type="cellIs" dxfId="274" priority="56" operator="equal">
      <formula>"Medium"</formula>
    </cfRule>
    <cfRule type="cellIs" dxfId="273" priority="57" operator="equal">
      <formula>"High"</formula>
    </cfRule>
  </conditionalFormatting>
  <conditionalFormatting sqref="U18:U22">
    <cfRule type="cellIs" dxfId="272" priority="58" operator="equal">
      <formula>"Low"</formula>
    </cfRule>
    <cfRule type="cellIs" dxfId="271" priority="59" operator="equal">
      <formula>"Medium"</formula>
    </cfRule>
    <cfRule type="cellIs" dxfId="270" priority="60" operator="equal">
      <formula>"High"</formula>
    </cfRule>
  </conditionalFormatting>
  <conditionalFormatting sqref="M18:M22">
    <cfRule type="cellIs" dxfId="269" priority="79" operator="equal">
      <formula>"Low"</formula>
    </cfRule>
    <cfRule type="cellIs" dxfId="268" priority="80" operator="equal">
      <formula>"Medium"</formula>
    </cfRule>
    <cfRule type="cellIs" dxfId="267" priority="81" operator="equal">
      <formula>"High"</formula>
    </cfRule>
  </conditionalFormatting>
  <conditionalFormatting sqref="M18:M22">
    <cfRule type="cellIs" dxfId="266" priority="82" operator="equal">
      <formula>"Low"</formula>
    </cfRule>
    <cfRule type="cellIs" dxfId="265" priority="83" operator="equal">
      <formula>"Medium"</formula>
    </cfRule>
    <cfRule type="cellIs" dxfId="264" priority="84" operator="equal">
      <formula>"High"</formula>
    </cfRule>
  </conditionalFormatting>
  <conditionalFormatting sqref="L17:M17">
    <cfRule type="cellIs" dxfId="263" priority="43" operator="equal">
      <formula>"Low"</formula>
    </cfRule>
    <cfRule type="cellIs" dxfId="262" priority="44" operator="equal">
      <formula>"Medium"</formula>
    </cfRule>
    <cfRule type="cellIs" dxfId="261" priority="45" operator="equal">
      <formula>"High"</formula>
    </cfRule>
  </conditionalFormatting>
  <conditionalFormatting sqref="L17:M17">
    <cfRule type="cellIs" dxfId="260" priority="46" operator="equal">
      <formula>"Low"</formula>
    </cfRule>
    <cfRule type="cellIs" dxfId="259" priority="47" operator="equal">
      <formula>"Medium"</formula>
    </cfRule>
    <cfRule type="cellIs" dxfId="258" priority="48" operator="equal">
      <formula>"High"</formula>
    </cfRule>
  </conditionalFormatting>
  <conditionalFormatting sqref="U14:U16">
    <cfRule type="cellIs" dxfId="257" priority="67" operator="equal">
      <formula>"Low"</formula>
    </cfRule>
    <cfRule type="cellIs" dxfId="256" priority="68" operator="equal">
      <formula>"Medium"</formula>
    </cfRule>
    <cfRule type="cellIs" dxfId="255" priority="69" operator="equal">
      <formula>"High"</formula>
    </cfRule>
  </conditionalFormatting>
  <conditionalFormatting sqref="U14:U16">
    <cfRule type="cellIs" dxfId="254" priority="70" operator="equal">
      <formula>"Low"</formula>
    </cfRule>
    <cfRule type="cellIs" dxfId="253" priority="71" operator="equal">
      <formula>"Medium"</formula>
    </cfRule>
    <cfRule type="cellIs" dxfId="252" priority="72" operator="equal">
      <formula>"High"</formula>
    </cfRule>
  </conditionalFormatting>
  <conditionalFormatting sqref="U17">
    <cfRule type="cellIs" dxfId="251" priority="31" operator="equal">
      <formula>"Low"</formula>
    </cfRule>
    <cfRule type="cellIs" dxfId="250" priority="32" operator="equal">
      <formula>"Medium"</formula>
    </cfRule>
    <cfRule type="cellIs" dxfId="249" priority="33" operator="equal">
      <formula>"High"</formula>
    </cfRule>
  </conditionalFormatting>
  <conditionalFormatting sqref="U17">
    <cfRule type="cellIs" dxfId="248" priority="34" operator="equal">
      <formula>"Low"</formula>
    </cfRule>
    <cfRule type="cellIs" dxfId="247" priority="35" operator="equal">
      <formula>"Medium"</formula>
    </cfRule>
    <cfRule type="cellIs" dxfId="246" priority="36" operator="equal">
      <formula>"High"</formula>
    </cfRule>
  </conditionalFormatting>
  <conditionalFormatting sqref="M8">
    <cfRule type="cellIs" dxfId="245" priority="19" operator="equal">
      <formula>"Low"</formula>
    </cfRule>
    <cfRule type="cellIs" dxfId="244" priority="20" operator="equal">
      <formula>"Medium"</formula>
    </cfRule>
    <cfRule type="cellIs" dxfId="243" priority="21" operator="equal">
      <formula>"High"</formula>
    </cfRule>
  </conditionalFormatting>
  <conditionalFormatting sqref="M8">
    <cfRule type="cellIs" dxfId="242" priority="22" operator="equal">
      <formula>"Low"</formula>
    </cfRule>
    <cfRule type="cellIs" dxfId="241" priority="23" operator="equal">
      <formula>"Medium"</formula>
    </cfRule>
    <cfRule type="cellIs" dxfId="240" priority="24" operator="equal">
      <formula>"High"</formula>
    </cfRule>
  </conditionalFormatting>
  <conditionalFormatting sqref="T17">
    <cfRule type="cellIs" dxfId="239" priority="37" operator="equal">
      <formula>"Low"</formula>
    </cfRule>
    <cfRule type="cellIs" dxfId="238" priority="38" operator="equal">
      <formula>"Medium"</formula>
    </cfRule>
    <cfRule type="cellIs" dxfId="237" priority="39" operator="equal">
      <formula>"High"</formula>
    </cfRule>
  </conditionalFormatting>
  <conditionalFormatting sqref="T17">
    <cfRule type="cellIs" dxfId="236" priority="40" operator="equal">
      <formula>"Low"</formula>
    </cfRule>
    <cfRule type="cellIs" dxfId="235" priority="41" operator="equal">
      <formula>"Medium"</formula>
    </cfRule>
    <cfRule type="cellIs" dxfId="234" priority="42" operator="equal">
      <formula>"High"</formula>
    </cfRule>
  </conditionalFormatting>
  <conditionalFormatting sqref="M9:M13 M7 L7:L10 T7:T13">
    <cfRule type="cellIs" dxfId="233" priority="25" operator="equal">
      <formula>"Low"</formula>
    </cfRule>
    <cfRule type="cellIs" dxfId="232" priority="26" operator="equal">
      <formula>"Medium"</formula>
    </cfRule>
    <cfRule type="cellIs" dxfId="231" priority="27" operator="equal">
      <formula>"High"</formula>
    </cfRule>
  </conditionalFormatting>
  <conditionalFormatting sqref="M9:M13 M7">
    <cfRule type="cellIs" dxfId="230" priority="28" operator="equal">
      <formula>"Low"</formula>
    </cfRule>
    <cfRule type="cellIs" dxfId="229" priority="29" operator="equal">
      <formula>"Medium"</formula>
    </cfRule>
    <cfRule type="cellIs" dxfId="228" priority="30" operator="equal">
      <formula>"High"</formula>
    </cfRule>
  </conditionalFormatting>
  <conditionalFormatting sqref="U9:U13 U7">
    <cfRule type="cellIs" dxfId="227" priority="13" operator="equal">
      <formula>"Low"</formula>
    </cfRule>
    <cfRule type="cellIs" dxfId="226" priority="14" operator="equal">
      <formula>"Medium"</formula>
    </cfRule>
    <cfRule type="cellIs" dxfId="225" priority="15" operator="equal">
      <formula>"High"</formula>
    </cfRule>
  </conditionalFormatting>
  <conditionalFormatting sqref="U9:U13 U7">
    <cfRule type="cellIs" dxfId="224" priority="16" operator="equal">
      <formula>"Low"</formula>
    </cfRule>
    <cfRule type="cellIs" dxfId="223" priority="17" operator="equal">
      <formula>"Medium"</formula>
    </cfRule>
    <cfRule type="cellIs" dxfId="222" priority="18" operator="equal">
      <formula>"High"</formula>
    </cfRule>
  </conditionalFormatting>
  <conditionalFormatting sqref="U8">
    <cfRule type="cellIs" dxfId="221" priority="7" operator="equal">
      <formula>"Low"</formula>
    </cfRule>
    <cfRule type="cellIs" dxfId="220" priority="8" operator="equal">
      <formula>"Medium"</formula>
    </cfRule>
    <cfRule type="cellIs" dxfId="219" priority="9" operator="equal">
      <formula>"High"</formula>
    </cfRule>
  </conditionalFormatting>
  <conditionalFormatting sqref="U8">
    <cfRule type="cellIs" dxfId="218" priority="10" operator="equal">
      <formula>"Low"</formula>
    </cfRule>
    <cfRule type="cellIs" dxfId="217" priority="11" operator="equal">
      <formula>"Medium"</formula>
    </cfRule>
    <cfRule type="cellIs" dxfId="216" priority="12" operator="equal">
      <formula>"High"</formula>
    </cfRule>
  </conditionalFormatting>
  <conditionalFormatting sqref="L11:L13">
    <cfRule type="cellIs" dxfId="215" priority="1" operator="equal">
      <formula>"Low"</formula>
    </cfRule>
    <cfRule type="cellIs" dxfId="214" priority="2" operator="equal">
      <formula>"Medium"</formula>
    </cfRule>
    <cfRule type="cellIs" dxfId="213" priority="3" operator="equal">
      <formula>"High"</formula>
    </cfRule>
  </conditionalFormatting>
  <conditionalFormatting sqref="L11:L13">
    <cfRule type="cellIs" dxfId="212" priority="4" operator="equal">
      <formula>"Low"</formula>
    </cfRule>
    <cfRule type="cellIs" dxfId="211" priority="5" operator="equal">
      <formula>"Medium"</formula>
    </cfRule>
    <cfRule type="cellIs" dxfId="210" priority="6" operator="equal">
      <formula>"High"</formula>
    </cfRule>
  </conditionalFormatting>
  <dataValidations count="24">
    <dataValidation type="list" allowBlank="1" showInputMessage="1" showErrorMessage="1" sqref="W7:W18" xr:uid="{00000000-0002-0000-0400-000000000000}">
      <formula1>"New,Provisional,Open,Triggered,In Control,Closed"</formula1>
    </dataValidation>
    <dataValidation allowBlank="1" showInputMessage="1" showErrorMessage="1" promptTitle="Current / net risk level" prompt="The target financial value of the risk" sqref="U6" xr:uid="{00000000-0002-0000-0400-000001000000}"/>
    <dataValidation allowBlank="1" showInputMessage="1" showErrorMessage="1" promptTitle="Current / net risk level" prompt="The current (or net) financial value of the risk" sqref="M6" xr:uid="{00000000-0002-0000-0400-000002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400-000003000000}"/>
    <dataValidation allowBlank="1" showInputMessage="1" showErrorMessage="1" promptTitle="Date updated" prompt="Date when this item was last updated" sqref="V6" xr:uid="{00000000-0002-0000-0400-000004000000}"/>
    <dataValidation allowBlank="1" showInputMessage="1" showErrorMessage="1" promptTitle="Target risk level" prompt="The target level of risk, derived from the target likelihood and the target impact scores, as defined in the risk matrix" sqref="T6" xr:uid="{00000000-0002-0000-0400-000005000000}"/>
    <dataValidation allowBlank="1" showInputMessage="1" showErrorMessage="1" promptTitle="Target Liklihood score" prompt="State your expectations of  how likely it is that the risk will occur, after you have completed the mitigations actions" sqref="S6" xr:uid="{00000000-0002-0000-0400-000006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400-000007000000}"/>
    <dataValidation allowBlank="1" showInputMessage="1" showErrorMessage="1" promptTitle="Action progress" prompt="State any progress made on the actions. If completed, state &quot;Completed&quot;" sqref="Q6" xr:uid="{00000000-0002-0000-0400-000008000000}"/>
    <dataValidation allowBlank="1" showInputMessage="1" showErrorMessage="1" promptTitle="Expected completion date" prompt="State when the action is to be completed by" sqref="P6" xr:uid="{00000000-0002-0000-0400-000009000000}"/>
    <dataValidation allowBlank="1" showInputMessage="1" showErrorMessage="1" promptTitle="Action Owner" prompt="Enter the name of the person responsible for the actions related to this risk" sqref="O6" xr:uid="{00000000-0002-0000-0400-00000A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400-00000B000000}"/>
    <dataValidation allowBlank="1" showInputMessage="1" showErrorMessage="1" promptTitle="Current / net risk level" prompt="The current (or net) level of risk, derived from the likelihood and the impact scores, as defined in the risk matrix" sqref="L6" xr:uid="{00000000-0002-0000-0400-00000C000000}"/>
    <dataValidation allowBlank="1" showInputMessage="1" showErrorMessage="1" promptTitle="Liklihood Score" prompt="State how likely it is that the risk will occur" sqref="K6" xr:uid="{00000000-0002-0000-0400-00000D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400-00000E000000}"/>
    <dataValidation allowBlank="1" showInputMessage="1" showErrorMessage="1" promptTitle="Control" prompt="A control is a measure that is in place today, which either helps prevents a risk from happening or reduces its impact" sqref="I6" xr:uid="{00000000-0002-0000-0400-00000F000000}"/>
    <dataValidation allowBlank="1" showInputMessage="1" showErrorMessage="1" promptTitle="Risk Owner" prompt="Name of the person who is accountable for managing the risk" sqref="H6" xr:uid="{00000000-0002-0000-0400-000010000000}"/>
    <dataValidation allowBlank="1" showInputMessage="1" showErrorMessage="1" promptTitle="Risk Category" prompt="Categorise your risk. If more than one applies, choose the one which is most applicable" sqref="G6" xr:uid="{00000000-0002-0000-0400-000011000000}"/>
    <dataValidation allowBlank="1" showInputMessage="1" showErrorMessage="1" promptTitle="Short title and description" prompt="Provide a brief description of the risk. Be clear in your wording whether this is a down-side risk (threat), opportunity or an assumption" sqref="F6" xr:uid="{00000000-0002-0000-0400-000012000000}"/>
    <dataValidation allowBlank="1" showInputMessage="1" showErrorMessage="1" promptTitle="Risk Area" prompt="Identify the predominant Risk Area impacted by the identified risk._x000a_Free form field." sqref="E6" xr:uid="{00000000-0002-0000-0400-000013000000}"/>
    <dataValidation allowBlank="1" showInputMessage="1" showErrorMessage="1" promptTitle="Identified by" prompt="State who identified the risk" sqref="D6" xr:uid="{00000000-0002-0000-0400-000014000000}"/>
    <dataValidation allowBlank="1" showInputMessage="1" showErrorMessage="1" promptTitle="Date Identified" prompt="State when the item was identified" sqref="C6" xr:uid="{00000000-0002-0000-0400-000015000000}"/>
    <dataValidation allowBlank="1" showInputMessage="1" showErrorMessage="1" promptTitle="Risk ID" prompt="A unique identifier for the item" sqref="B6" xr:uid="{00000000-0002-0000-0400-000016000000}"/>
    <dataValidation type="list" allowBlank="1" showInputMessage="1" showErrorMessage="1" sqref="W19:W23" xr:uid="{00000000-0002-0000-0400-000017000000}">
      <formula1>"New,Provisional,Open,Triggered,Closed"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18000000}">
          <x14:formula1>
            <xm:f>'Risk Matrix'!$C$3:$G$3</xm:f>
          </x14:formula1>
          <xm:sqref>J7:J23 R7:R23</xm:sqref>
        </x14:dataValidation>
        <x14:dataValidation type="list" allowBlank="1" showInputMessage="1" showErrorMessage="1" xr:uid="{00000000-0002-0000-0400-000019000000}">
          <x14:formula1>
            <xm:f>'Risk Matrix'!$B$4:$B$8</xm:f>
          </x14:formula1>
          <xm:sqref>K7:K23 S7:S23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BCF74-B23F-411E-875F-1A54FE42DC3D}">
  <dimension ref="B1:W24"/>
  <sheetViews>
    <sheetView topLeftCell="G6" zoomScale="70" zoomScaleNormal="70" workbookViewId="0">
      <selection activeCell="Y7" sqref="Y7"/>
    </sheetView>
  </sheetViews>
  <sheetFormatPr defaultColWidth="9.140625" defaultRowHeight="12.75" x14ac:dyDescent="0.2"/>
  <cols>
    <col min="1" max="1" width="1.85546875" style="9" customWidth="1"/>
    <col min="2" max="2" width="9.140625" style="9"/>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129</v>
      </c>
      <c r="J2" s="11"/>
      <c r="K2" s="11"/>
      <c r="L2" s="12"/>
      <c r="M2" s="12"/>
      <c r="T2" s="12"/>
      <c r="U2" s="12"/>
      <c r="V2" s="23" t="s">
        <v>76</v>
      </c>
    </row>
    <row r="3" spans="2:23" x14ac:dyDescent="0.2">
      <c r="B3" s="22" t="s">
        <v>27</v>
      </c>
      <c r="C3" s="48" t="s">
        <v>271</v>
      </c>
      <c r="D3" s="46"/>
      <c r="J3" s="11"/>
      <c r="K3" s="11"/>
      <c r="L3" s="12"/>
      <c r="M3" s="12"/>
      <c r="T3" s="12"/>
      <c r="U3" s="12"/>
    </row>
    <row r="4" spans="2:23" ht="15" x14ac:dyDescent="0.2">
      <c r="B4" s="13"/>
      <c r="D4" s="14"/>
    </row>
    <row r="5" spans="2:23" s="15" customFormat="1" x14ac:dyDescent="0.2">
      <c r="B5" s="75" t="s">
        <v>22</v>
      </c>
      <c r="C5" s="76"/>
      <c r="D5" s="76"/>
      <c r="E5" s="76"/>
      <c r="F5" s="76"/>
      <c r="G5" s="76"/>
      <c r="H5" s="76"/>
      <c r="I5" s="77"/>
      <c r="J5" s="77"/>
      <c r="K5" s="77"/>
      <c r="L5" s="78"/>
      <c r="M5" s="74"/>
      <c r="N5" s="79" t="s">
        <v>21</v>
      </c>
      <c r="O5" s="80"/>
      <c r="P5" s="81"/>
      <c r="Q5" s="81"/>
      <c r="R5" s="81"/>
      <c r="S5" s="81"/>
      <c r="T5" s="82"/>
      <c r="U5" s="74"/>
      <c r="V5" s="83" t="s">
        <v>20</v>
      </c>
      <c r="W5" s="84"/>
    </row>
    <row r="6" spans="2:23" s="29" customFormat="1" ht="59.2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124</v>
      </c>
      <c r="Q6" s="26" t="s">
        <v>11</v>
      </c>
      <c r="R6" s="27" t="s">
        <v>29</v>
      </c>
      <c r="S6" s="27" t="s">
        <v>30</v>
      </c>
      <c r="T6" s="26" t="s">
        <v>41</v>
      </c>
      <c r="U6" s="28" t="s">
        <v>42</v>
      </c>
      <c r="V6" s="25" t="s">
        <v>10</v>
      </c>
      <c r="W6" s="26" t="s">
        <v>43</v>
      </c>
    </row>
    <row r="7" spans="2:23" s="37" customFormat="1" ht="108" x14ac:dyDescent="0.2">
      <c r="B7" s="30">
        <v>1</v>
      </c>
      <c r="C7" s="51">
        <v>43263</v>
      </c>
      <c r="D7" s="32" t="s">
        <v>158</v>
      </c>
      <c r="E7" s="32" t="s">
        <v>171</v>
      </c>
      <c r="F7" s="54" t="s">
        <v>151</v>
      </c>
      <c r="G7" s="32" t="s">
        <v>34</v>
      </c>
      <c r="H7" s="32" t="s">
        <v>158</v>
      </c>
      <c r="I7" s="32" t="s">
        <v>173</v>
      </c>
      <c r="J7" s="32"/>
      <c r="K7" s="34"/>
      <c r="L7" s="35" t="str">
        <f>IF(K7=0," ",IF(J7=0," ",VLOOKUP(K7,'[5]Risk Matrix'!$B$3:$G$8,MATCH(J7,'[5]Risk Matrix'!$B$3:$G$3,0),FALSE)))</f>
        <v xml:space="preserve"> </v>
      </c>
      <c r="M7" s="35"/>
      <c r="N7" s="59" t="s">
        <v>175</v>
      </c>
      <c r="O7" s="36" t="s">
        <v>159</v>
      </c>
      <c r="P7" s="31" t="s">
        <v>257</v>
      </c>
      <c r="Q7" s="32" t="s">
        <v>255</v>
      </c>
      <c r="R7" s="32"/>
      <c r="S7" s="34"/>
      <c r="T7" s="35" t="str">
        <f>IF(S7=0," ",IF(R7=0," ",VLOOKUP(S7,'[5]Risk Matrix'!$B$3:$G$8,MATCH(R7,'[5]Risk Matrix'!$B$3:$G$3,0),FALSE)))</f>
        <v xml:space="preserve"> </v>
      </c>
      <c r="U7" s="35"/>
      <c r="V7" s="31">
        <v>43537</v>
      </c>
      <c r="W7" s="32" t="s">
        <v>73</v>
      </c>
    </row>
    <row r="8" spans="2:23" s="37" customFormat="1" ht="48" x14ac:dyDescent="0.2">
      <c r="B8" s="30">
        <v>7</v>
      </c>
      <c r="C8" s="53">
        <v>43333</v>
      </c>
      <c r="D8" s="32" t="s">
        <v>158</v>
      </c>
      <c r="E8" s="32" t="s">
        <v>172</v>
      </c>
      <c r="F8" s="57" t="s">
        <v>157</v>
      </c>
      <c r="G8" s="32" t="s">
        <v>32</v>
      </c>
      <c r="H8" s="32" t="s">
        <v>158</v>
      </c>
      <c r="I8" s="32" t="s">
        <v>173</v>
      </c>
      <c r="J8" s="32"/>
      <c r="K8" s="34"/>
      <c r="L8" s="35"/>
      <c r="M8" s="35"/>
      <c r="N8" s="32" t="s">
        <v>164</v>
      </c>
      <c r="O8" s="36" t="s">
        <v>166</v>
      </c>
      <c r="P8" s="31">
        <v>43555</v>
      </c>
      <c r="Q8" s="32" t="s">
        <v>258</v>
      </c>
      <c r="R8" s="32"/>
      <c r="S8" s="34"/>
      <c r="T8" s="35"/>
      <c r="U8" s="35"/>
      <c r="V8" s="31">
        <v>43566</v>
      </c>
      <c r="W8" s="32" t="s">
        <v>73</v>
      </c>
    </row>
    <row r="9" spans="2:23" s="37" customFormat="1" ht="48" x14ac:dyDescent="0.2">
      <c r="B9" s="30">
        <v>2</v>
      </c>
      <c r="C9" s="51">
        <v>43263</v>
      </c>
      <c r="D9" s="32" t="s">
        <v>158</v>
      </c>
      <c r="E9" s="32" t="s">
        <v>171</v>
      </c>
      <c r="F9" s="55" t="s">
        <v>152</v>
      </c>
      <c r="G9" s="32" t="s">
        <v>34</v>
      </c>
      <c r="H9" s="32" t="s">
        <v>158</v>
      </c>
      <c r="I9" s="32" t="s">
        <v>173</v>
      </c>
      <c r="J9" s="32" t="s">
        <v>9</v>
      </c>
      <c r="K9" s="34" t="s">
        <v>8</v>
      </c>
      <c r="L9" s="35" t="str">
        <f>IF(K9=0," ",IF(J9=0," ",VLOOKUP(K9,'[5]Risk Matrix'!$B$3:$G$8,MATCH(J9,'[5]Risk Matrix'!$B$3:$G$3,0),FALSE)))</f>
        <v>Low</v>
      </c>
      <c r="M9" s="35"/>
      <c r="N9" s="60" t="s">
        <v>162</v>
      </c>
      <c r="O9" s="36" t="s">
        <v>166</v>
      </c>
      <c r="P9" s="31" t="s">
        <v>161</v>
      </c>
      <c r="Q9" s="32" t="s">
        <v>165</v>
      </c>
      <c r="R9" s="32" t="s">
        <v>1</v>
      </c>
      <c r="S9" s="34" t="s">
        <v>8</v>
      </c>
      <c r="T9" s="35" t="str">
        <f>IF(S9=0," ",IF(R9=0," ",VLOOKUP(S9,'[5]Risk Matrix'!$B$3:$G$8,MATCH(R9,'[5]Risk Matrix'!$B$3:$G$3,0),FALSE)))</f>
        <v>Low</v>
      </c>
      <c r="U9" s="35"/>
      <c r="V9" s="31">
        <v>43588</v>
      </c>
      <c r="W9" s="32" t="s">
        <v>61</v>
      </c>
    </row>
    <row r="10" spans="2:23" s="37" customFormat="1" ht="48" x14ac:dyDescent="0.2">
      <c r="B10" s="30">
        <v>3</v>
      </c>
      <c r="C10" s="51">
        <v>43263</v>
      </c>
      <c r="D10" s="32" t="s">
        <v>158</v>
      </c>
      <c r="E10" s="32" t="s">
        <v>171</v>
      </c>
      <c r="F10" s="56" t="s">
        <v>153</v>
      </c>
      <c r="G10" s="32" t="s">
        <v>34</v>
      </c>
      <c r="H10" s="32" t="s">
        <v>158</v>
      </c>
      <c r="I10" s="32" t="s">
        <v>173</v>
      </c>
      <c r="J10" s="32" t="s">
        <v>7</v>
      </c>
      <c r="K10" s="34" t="s">
        <v>8</v>
      </c>
      <c r="L10" s="35" t="str">
        <f>IF(K10=0," ",IF(J10=0," ",VLOOKUP(K10,'[5]Risk Matrix'!$B$3:$G$8,MATCH(J10,'[5]Risk Matrix'!$B$3:$G$3,0),FALSE)))</f>
        <v>Medium</v>
      </c>
      <c r="M10" s="35"/>
      <c r="N10" s="60" t="s">
        <v>163</v>
      </c>
      <c r="O10" s="36" t="s">
        <v>166</v>
      </c>
      <c r="P10" s="31" t="s">
        <v>161</v>
      </c>
      <c r="Q10" s="44" t="s">
        <v>167</v>
      </c>
      <c r="R10" s="32" t="s">
        <v>9</v>
      </c>
      <c r="S10" s="34" t="s">
        <v>8</v>
      </c>
      <c r="T10" s="35" t="str">
        <f>IF(S10=0," ",IF(R10=0," ",VLOOKUP(S10,'[5]Risk Matrix'!$B$3:$G$8,MATCH(R10,'[5]Risk Matrix'!$B$3:$G$3,0),FALSE)))</f>
        <v>Low</v>
      </c>
      <c r="U10" s="35"/>
      <c r="V10" s="31">
        <v>43588</v>
      </c>
      <c r="W10" s="32" t="s">
        <v>61</v>
      </c>
    </row>
    <row r="11" spans="2:23" s="37" customFormat="1" ht="84" x14ac:dyDescent="0.2">
      <c r="B11" s="30">
        <v>4</v>
      </c>
      <c r="C11" s="51">
        <v>43263</v>
      </c>
      <c r="D11" s="32" t="s">
        <v>158</v>
      </c>
      <c r="E11" s="32" t="s">
        <v>171</v>
      </c>
      <c r="F11" s="57" t="s">
        <v>154</v>
      </c>
      <c r="G11" s="32" t="s">
        <v>34</v>
      </c>
      <c r="H11" s="32" t="s">
        <v>158</v>
      </c>
      <c r="I11" s="32" t="s">
        <v>173</v>
      </c>
      <c r="J11" s="32" t="s">
        <v>9</v>
      </c>
      <c r="K11" s="34" t="s">
        <v>8</v>
      </c>
      <c r="L11" s="35" t="str">
        <f>IF(K11=0," ",IF(J11=0," ",VLOOKUP(K11,'[5]Risk Matrix'!$B$3:$G$8,MATCH(J11,'[5]Risk Matrix'!$B$3:$G$3,0),FALSE)))</f>
        <v>Low</v>
      </c>
      <c r="M11" s="35"/>
      <c r="N11" s="32" t="s">
        <v>256</v>
      </c>
      <c r="O11" s="36" t="s">
        <v>160</v>
      </c>
      <c r="P11" s="31" t="s">
        <v>161</v>
      </c>
      <c r="Q11" s="44" t="s">
        <v>165</v>
      </c>
      <c r="R11" s="32" t="s">
        <v>9</v>
      </c>
      <c r="S11" s="34" t="s">
        <v>8</v>
      </c>
      <c r="T11" s="35" t="str">
        <f>IF(S11=0," ",IF(R11=0," ",VLOOKUP(S11,'[5]Risk Matrix'!$B$3:$G$8,MATCH(R11,'[5]Risk Matrix'!$B$3:$G$3,0),FALSE)))</f>
        <v>Low</v>
      </c>
      <c r="U11" s="35"/>
      <c r="V11" s="31">
        <v>43588</v>
      </c>
      <c r="W11" s="32" t="s">
        <v>61</v>
      </c>
    </row>
    <row r="12" spans="2:23" s="37" customFormat="1" ht="48" x14ac:dyDescent="0.2">
      <c r="B12" s="30">
        <v>5</v>
      </c>
      <c r="C12" s="52" t="s">
        <v>150</v>
      </c>
      <c r="D12" s="32" t="s">
        <v>158</v>
      </c>
      <c r="E12" s="32" t="s">
        <v>172</v>
      </c>
      <c r="F12" s="57" t="s">
        <v>155</v>
      </c>
      <c r="G12" s="32" t="s">
        <v>33</v>
      </c>
      <c r="H12" s="32" t="s">
        <v>158</v>
      </c>
      <c r="I12" s="32" t="s">
        <v>173</v>
      </c>
      <c r="J12" s="32" t="s">
        <v>7</v>
      </c>
      <c r="K12" s="34" t="s">
        <v>6</v>
      </c>
      <c r="L12" s="35" t="str">
        <f>IF(K12=0," ",IF(J12=0," ",VLOOKUP(K12,'[5]Risk Matrix'!$B$3:$G$8,MATCH(J12,'[5]Risk Matrix'!$B$3:$G$3,0),FALSE)))</f>
        <v>Medium</v>
      </c>
      <c r="M12" s="35"/>
      <c r="N12" s="60" t="s">
        <v>168</v>
      </c>
      <c r="O12" s="36" t="s">
        <v>166</v>
      </c>
      <c r="P12" s="31" t="s">
        <v>161</v>
      </c>
      <c r="Q12" s="44" t="s">
        <v>169</v>
      </c>
      <c r="R12" s="32" t="s">
        <v>1</v>
      </c>
      <c r="S12" s="34" t="s">
        <v>6</v>
      </c>
      <c r="T12" s="35" t="str">
        <f>IF(S12=0," ",IF(R12=0," ",VLOOKUP(S12,'[5]Risk Matrix'!$B$3:$G$8,MATCH(R12,'[5]Risk Matrix'!$B$3:$G$3,0),FALSE)))</f>
        <v>Low</v>
      </c>
      <c r="U12" s="35"/>
      <c r="V12" s="31">
        <v>43588</v>
      </c>
      <c r="W12" s="32" t="s">
        <v>61</v>
      </c>
    </row>
    <row r="13" spans="2:23" s="37" customFormat="1" ht="48" x14ac:dyDescent="0.2">
      <c r="B13" s="30">
        <v>6</v>
      </c>
      <c r="C13" s="53">
        <v>43263</v>
      </c>
      <c r="D13" s="32" t="s">
        <v>158</v>
      </c>
      <c r="E13" s="32" t="s">
        <v>172</v>
      </c>
      <c r="F13" s="57" t="s">
        <v>156</v>
      </c>
      <c r="G13" s="32" t="s">
        <v>33</v>
      </c>
      <c r="H13" s="32" t="s">
        <v>158</v>
      </c>
      <c r="I13" s="32" t="s">
        <v>173</v>
      </c>
      <c r="J13" s="32" t="s">
        <v>7</v>
      </c>
      <c r="K13" s="34" t="s">
        <v>6</v>
      </c>
      <c r="L13" s="35" t="str">
        <f>IF(K13=0," ",IF(J13=0," ",VLOOKUP(K13,'[5]Risk Matrix'!$B$3:$G$8,MATCH(J13,'[5]Risk Matrix'!$B$3:$G$3,0),FALSE)))</f>
        <v>Medium</v>
      </c>
      <c r="M13" s="35"/>
      <c r="N13" s="32" t="s">
        <v>170</v>
      </c>
      <c r="O13" s="36" t="s">
        <v>166</v>
      </c>
      <c r="P13" s="31" t="s">
        <v>161</v>
      </c>
      <c r="Q13" s="32" t="s">
        <v>174</v>
      </c>
      <c r="R13" s="32" t="s">
        <v>1</v>
      </c>
      <c r="S13" s="34" t="s">
        <v>8</v>
      </c>
      <c r="T13" s="35" t="str">
        <f>IF(S13=0," ",IF(R13=0," ",VLOOKUP(S13,'[5]Risk Matrix'!$B$3:$G$8,MATCH(R13,'[5]Risk Matrix'!$B$3:$G$3,0),FALSE)))</f>
        <v>Low</v>
      </c>
      <c r="U13" s="35"/>
      <c r="V13" s="31">
        <v>43588</v>
      </c>
      <c r="W13" s="32" t="s">
        <v>61</v>
      </c>
    </row>
    <row r="14" spans="2:23" s="37" customFormat="1" ht="36" x14ac:dyDescent="0.2">
      <c r="B14" s="30">
        <v>8</v>
      </c>
      <c r="C14" s="53">
        <v>43502</v>
      </c>
      <c r="D14" s="32" t="s">
        <v>158</v>
      </c>
      <c r="E14" s="32" t="s">
        <v>172</v>
      </c>
      <c r="F14" s="32" t="s">
        <v>221</v>
      </c>
      <c r="G14" s="32" t="s">
        <v>34</v>
      </c>
      <c r="H14" s="32" t="s">
        <v>158</v>
      </c>
      <c r="I14" s="32" t="s">
        <v>222</v>
      </c>
      <c r="J14" s="32" t="s">
        <v>7</v>
      </c>
      <c r="K14" s="34" t="s">
        <v>4</v>
      </c>
      <c r="L14" s="35" t="str">
        <f>IF(K14=0," ",IF(J14=0," ",VLOOKUP(K14,'[5]Risk Matrix'!$B$3:$G$8,MATCH(J14,'[5]Risk Matrix'!$B$3:$G$3,0),FALSE)))</f>
        <v>Medium</v>
      </c>
      <c r="M14" s="35"/>
      <c r="N14" s="32" t="s">
        <v>223</v>
      </c>
      <c r="O14" s="36" t="s">
        <v>166</v>
      </c>
      <c r="P14" s="31" t="s">
        <v>161</v>
      </c>
      <c r="Q14" s="32" t="s">
        <v>259</v>
      </c>
      <c r="R14" s="32" t="s">
        <v>9</v>
      </c>
      <c r="S14" s="34" t="s">
        <v>8</v>
      </c>
      <c r="T14" s="35" t="str">
        <f>IF(S14=0," ",IF(R14=0," ",VLOOKUP(S14,'[5]Risk Matrix'!$B$3:$G$8,MATCH(R14,'[5]Risk Matrix'!$B$3:$G$3,0),FALSE)))</f>
        <v>Low</v>
      </c>
      <c r="U14" s="35"/>
      <c r="V14" s="31">
        <v>43588</v>
      </c>
      <c r="W14" s="32" t="s">
        <v>61</v>
      </c>
    </row>
    <row r="15" spans="2:23" s="37" customFormat="1" ht="75" customHeight="1" x14ac:dyDescent="0.2">
      <c r="B15" s="30">
        <v>9</v>
      </c>
      <c r="C15" s="31"/>
      <c r="D15" s="32"/>
      <c r="E15" s="32"/>
      <c r="F15" s="32"/>
      <c r="G15" s="32"/>
      <c r="H15" s="32"/>
      <c r="I15" s="32"/>
      <c r="J15" s="32"/>
      <c r="K15" s="34"/>
      <c r="L15" s="35" t="str">
        <f>IF(K15=0," ",IF(J15=0," ",VLOOKUP(K15,'[5]Risk Matrix'!$B$3:$G$8,MATCH(J15,'[5]Risk Matrix'!$B$3:$G$3,0),FALSE)))</f>
        <v xml:space="preserve"> </v>
      </c>
      <c r="M15" s="35"/>
      <c r="N15" s="32"/>
      <c r="O15" s="36"/>
      <c r="P15" s="31"/>
      <c r="Q15" s="32"/>
      <c r="R15" s="32"/>
      <c r="S15" s="34"/>
      <c r="T15" s="35" t="str">
        <f>IF(S15=0," ",IF(R15=0," ",VLOOKUP(S15,'[5]Risk Matrix'!$B$3:$G$8,MATCH(R15,'[5]Risk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",VLOOKUP(K16,'[5]Risk Matrix'!$B$3:$G$8,MATCH(J16,'[5]Risk Matrix'!$B$3:$G$3,0),FALSE)))</f>
        <v xml:space="preserve"> </v>
      </c>
      <c r="M16" s="35"/>
      <c r="N16" s="32"/>
      <c r="O16" s="32"/>
      <c r="P16" s="31"/>
      <c r="Q16" s="32"/>
      <c r="R16" s="32"/>
      <c r="S16" s="34"/>
      <c r="T16" s="35" t="str">
        <f>IF(S16=0," ",IF(R16=0," ",VLOOKUP(S16,'[5]Risk Matrix'!$B$3:$G$8,MATCH(R16,'[5]Risk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",VLOOKUP(K17,'[5]Risk Matrix'!$B$3:$G$8,MATCH(J17,'[5]Risk Matrix'!$B$3:$G$3,0),FALSE)))</f>
        <v xml:space="preserve"> </v>
      </c>
      <c r="M17" s="35"/>
      <c r="N17" s="32"/>
      <c r="O17" s="32"/>
      <c r="P17" s="31"/>
      <c r="Q17" s="32"/>
      <c r="R17" s="32"/>
      <c r="S17" s="34"/>
      <c r="T17" s="35" t="str">
        <f>IF(S17=0," ",IF(R17=0," ",VLOOKUP(S17,'[5]Risk Matrix'!$B$3:$G$8,MATCH(R17,'[5]Risk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",VLOOKUP(K18,'[5]Risk Matrix'!$B$3:$G$8,MATCH(J18,'[5]Risk Matrix'!$B$3:$G$3,0),FALSE)))</f>
        <v xml:space="preserve"> </v>
      </c>
      <c r="M18" s="35"/>
      <c r="N18" s="32"/>
      <c r="O18" s="36"/>
      <c r="P18" s="31"/>
      <c r="Q18" s="32"/>
      <c r="R18" s="32"/>
      <c r="S18" s="34"/>
      <c r="T18" s="35" t="str">
        <f>IF(S18=0," ",IF(R18=0," ",VLOOKUP(S18,'[5]Risk Matrix'!$B$3:$G$8,MATCH(R18,'[5]Risk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",VLOOKUP(K19,'[5]Risk Matrix'!$B$3:$G$8,MATCH(J19,'[5]Risk Matrix'!$B$3:$G$3,0),FALSE)))</f>
        <v xml:space="preserve"> </v>
      </c>
      <c r="M19" s="35"/>
      <c r="N19" s="32"/>
      <c r="O19" s="36"/>
      <c r="P19" s="31"/>
      <c r="Q19" s="32"/>
      <c r="R19" s="32"/>
      <c r="S19" s="34"/>
      <c r="T19" s="35" t="str">
        <f>IF(S19=0," ",IF(R19=0," ",VLOOKUP(S19,'[5]Risk Matrix'!$B$3:$G$8,MATCH(R19,'[5]Risk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",VLOOKUP(K20,'[5]Risk Matrix'!$B$3:$G$8,MATCH(J20,'[5]Risk Matrix'!$B$3:$G$3,0),FALSE)))</f>
        <v xml:space="preserve"> </v>
      </c>
      <c r="M20" s="35"/>
      <c r="N20" s="32"/>
      <c r="O20" s="36"/>
      <c r="P20" s="31"/>
      <c r="Q20" s="32"/>
      <c r="R20" s="32"/>
      <c r="S20" s="34"/>
      <c r="T20" s="35" t="str">
        <f>IF(S20=0," ",IF(R20=0," ",VLOOKUP(S20,'[5]Risk Matrix'!$B$3:$G$8,MATCH(R20,'[5]Risk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",VLOOKUP(K21,'[5]Risk Matrix'!$B$3:$G$8,MATCH(J21,'[5]Risk Matrix'!$B$3:$G$3,0),FALSE)))</f>
        <v xml:space="preserve"> </v>
      </c>
      <c r="M21" s="35"/>
      <c r="N21" s="32"/>
      <c r="O21" s="36"/>
      <c r="P21" s="31"/>
      <c r="Q21" s="32"/>
      <c r="R21" s="32"/>
      <c r="S21" s="34"/>
      <c r="T21" s="35" t="str">
        <f>IF(S21=0," ",IF(R21=0," ",VLOOKUP(S21,'[5]Risk Matrix'!$B$3:$G$8,MATCH(R21,'[5]Risk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",VLOOKUP(K22,'[5]Risk Matrix'!$B$3:$G$8,MATCH(J22,'[5]Risk Matrix'!$B$3:$G$3,0),FALSE)))</f>
        <v xml:space="preserve"> </v>
      </c>
      <c r="M22" s="35"/>
      <c r="N22" s="32"/>
      <c r="O22" s="36"/>
      <c r="P22" s="31"/>
      <c r="Q22" s="32"/>
      <c r="R22" s="32"/>
      <c r="S22" s="34"/>
      <c r="T22" s="35" t="str">
        <f>IF(S22=0," ",IF(R22=0," ",VLOOKUP(S22,'[5]Risk Matrix'!$B$3:$G$8,MATCH(R22,'[5]Risk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",VLOOKUP(K23,'[5]Risk Matrix'!$B$3:$G$8,MATCH(J23,'[5]Risk Matrix'!$B$3:$G$3,0),FALSE)))</f>
        <v xml:space="preserve"> </v>
      </c>
      <c r="M23" s="35"/>
      <c r="N23" s="32"/>
      <c r="O23" s="36"/>
      <c r="P23" s="31"/>
      <c r="Q23" s="32"/>
      <c r="R23" s="32"/>
      <c r="S23" s="34"/>
      <c r="T23" s="35" t="str">
        <f>IF(S23=0," ",IF(R23=0," ",VLOOKUP(S23,'[5]Risk Matrix'!$B$3:$G$8,MATCH(R23,'[5]Risk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mergeCells count="4">
    <mergeCell ref="B5:H5"/>
    <mergeCell ref="I5:L5"/>
    <mergeCell ref="N5:T5"/>
    <mergeCell ref="V5:W5"/>
  </mergeCells>
  <conditionalFormatting sqref="L7:M8 M13 M11 M9 L9:L13 M23 L18:L23 T18:T22 T23:U23 L14:M16">
    <cfRule type="cellIs" dxfId="209" priority="85" operator="equal">
      <formula>"Low"</formula>
    </cfRule>
    <cfRule type="cellIs" dxfId="208" priority="86" operator="equal">
      <formula>"Medium"</formula>
    </cfRule>
    <cfRule type="cellIs" dxfId="207" priority="87" operator="equal">
      <formula>"High"</formula>
    </cfRule>
  </conditionalFormatting>
  <conditionalFormatting sqref="L7:M8 M13 M11 M9 L9:L13 L14:M16">
    <cfRule type="cellIs" dxfId="206" priority="88" operator="equal">
      <formula>"Low"</formula>
    </cfRule>
    <cfRule type="cellIs" dxfId="205" priority="89" operator="equal">
      <formula>"Medium"</formula>
    </cfRule>
    <cfRule type="cellIs" dxfId="204" priority="90" operator="equal">
      <formula>"High"</formula>
    </cfRule>
  </conditionalFormatting>
  <conditionalFormatting sqref="T7:T16">
    <cfRule type="cellIs" dxfId="203" priority="79" operator="equal">
      <formula>"Low"</formula>
    </cfRule>
    <cfRule type="cellIs" dxfId="202" priority="80" operator="equal">
      <formula>"Medium"</formula>
    </cfRule>
    <cfRule type="cellIs" dxfId="201" priority="81" operator="equal">
      <formula>"High"</formula>
    </cfRule>
  </conditionalFormatting>
  <conditionalFormatting sqref="T7:T16">
    <cfRule type="cellIs" dxfId="200" priority="82" operator="equal">
      <formula>"Low"</formula>
    </cfRule>
    <cfRule type="cellIs" dxfId="199" priority="83" operator="equal">
      <formula>"Medium"</formula>
    </cfRule>
    <cfRule type="cellIs" dxfId="198" priority="84" operator="equal">
      <formula>"High"</formula>
    </cfRule>
  </conditionalFormatting>
  <conditionalFormatting sqref="M12">
    <cfRule type="cellIs" dxfId="197" priority="73" operator="equal">
      <formula>"Low"</formula>
    </cfRule>
    <cfRule type="cellIs" dxfId="196" priority="74" operator="equal">
      <formula>"Medium"</formula>
    </cfRule>
    <cfRule type="cellIs" dxfId="195" priority="75" operator="equal">
      <formula>"High"</formula>
    </cfRule>
  </conditionalFormatting>
  <conditionalFormatting sqref="M12">
    <cfRule type="cellIs" dxfId="194" priority="76" operator="equal">
      <formula>"Low"</formula>
    </cfRule>
    <cfRule type="cellIs" dxfId="193" priority="77" operator="equal">
      <formula>"Medium"</formula>
    </cfRule>
    <cfRule type="cellIs" dxfId="192" priority="78" operator="equal">
      <formula>"High"</formula>
    </cfRule>
  </conditionalFormatting>
  <conditionalFormatting sqref="M18:M22">
    <cfRule type="cellIs" dxfId="191" priority="67" operator="equal">
      <formula>"Low"</formula>
    </cfRule>
    <cfRule type="cellIs" dxfId="190" priority="68" operator="equal">
      <formula>"Medium"</formula>
    </cfRule>
    <cfRule type="cellIs" dxfId="189" priority="69" operator="equal">
      <formula>"High"</formula>
    </cfRule>
  </conditionalFormatting>
  <conditionalFormatting sqref="M18:M22">
    <cfRule type="cellIs" dxfId="188" priority="70" operator="equal">
      <formula>"Low"</formula>
    </cfRule>
    <cfRule type="cellIs" dxfId="187" priority="71" operator="equal">
      <formula>"Medium"</formula>
    </cfRule>
    <cfRule type="cellIs" dxfId="186" priority="72" operator="equal">
      <formula>"High"</formula>
    </cfRule>
  </conditionalFormatting>
  <conditionalFormatting sqref="M10">
    <cfRule type="cellIs" dxfId="185" priority="61" operator="equal">
      <formula>"Low"</formula>
    </cfRule>
    <cfRule type="cellIs" dxfId="184" priority="62" operator="equal">
      <formula>"Medium"</formula>
    </cfRule>
    <cfRule type="cellIs" dxfId="183" priority="63" operator="equal">
      <formula>"High"</formula>
    </cfRule>
  </conditionalFormatting>
  <conditionalFormatting sqref="M10">
    <cfRule type="cellIs" dxfId="182" priority="64" operator="equal">
      <formula>"Low"</formula>
    </cfRule>
    <cfRule type="cellIs" dxfId="181" priority="65" operator="equal">
      <formula>"Medium"</formula>
    </cfRule>
    <cfRule type="cellIs" dxfId="180" priority="66" operator="equal">
      <formula>"High"</formula>
    </cfRule>
  </conditionalFormatting>
  <conditionalFormatting sqref="U7:U9 U11 U13:U16">
    <cfRule type="cellIs" dxfId="179" priority="55" operator="equal">
      <formula>"Low"</formula>
    </cfRule>
    <cfRule type="cellIs" dxfId="178" priority="56" operator="equal">
      <formula>"Medium"</formula>
    </cfRule>
    <cfRule type="cellIs" dxfId="177" priority="57" operator="equal">
      <formula>"High"</formula>
    </cfRule>
  </conditionalFormatting>
  <conditionalFormatting sqref="U7:U9 U11 U13:U16">
    <cfRule type="cellIs" dxfId="176" priority="58" operator="equal">
      <formula>"Low"</formula>
    </cfRule>
    <cfRule type="cellIs" dxfId="175" priority="59" operator="equal">
      <formula>"Medium"</formula>
    </cfRule>
    <cfRule type="cellIs" dxfId="174" priority="60" operator="equal">
      <formula>"High"</formula>
    </cfRule>
  </conditionalFormatting>
  <conditionalFormatting sqref="U12">
    <cfRule type="cellIs" dxfId="173" priority="49" operator="equal">
      <formula>"Low"</formula>
    </cfRule>
    <cfRule type="cellIs" dxfId="172" priority="50" operator="equal">
      <formula>"Medium"</formula>
    </cfRule>
    <cfRule type="cellIs" dxfId="171" priority="51" operator="equal">
      <formula>"High"</formula>
    </cfRule>
  </conditionalFormatting>
  <conditionalFormatting sqref="U12">
    <cfRule type="cellIs" dxfId="170" priority="52" operator="equal">
      <formula>"Low"</formula>
    </cfRule>
    <cfRule type="cellIs" dxfId="169" priority="53" operator="equal">
      <formula>"Medium"</formula>
    </cfRule>
    <cfRule type="cellIs" dxfId="168" priority="54" operator="equal">
      <formula>"High"</formula>
    </cfRule>
  </conditionalFormatting>
  <conditionalFormatting sqref="U18:U22">
    <cfRule type="cellIs" dxfId="167" priority="43" operator="equal">
      <formula>"Low"</formula>
    </cfRule>
    <cfRule type="cellIs" dxfId="166" priority="44" operator="equal">
      <formula>"Medium"</formula>
    </cfRule>
    <cfRule type="cellIs" dxfId="165" priority="45" operator="equal">
      <formula>"High"</formula>
    </cfRule>
  </conditionalFormatting>
  <conditionalFormatting sqref="U18:U22">
    <cfRule type="cellIs" dxfId="164" priority="46" operator="equal">
      <formula>"Low"</formula>
    </cfRule>
    <cfRule type="cellIs" dxfId="163" priority="47" operator="equal">
      <formula>"Medium"</formula>
    </cfRule>
    <cfRule type="cellIs" dxfId="162" priority="48" operator="equal">
      <formula>"High"</formula>
    </cfRule>
  </conditionalFormatting>
  <conditionalFormatting sqref="U10">
    <cfRule type="cellIs" dxfId="161" priority="37" operator="equal">
      <formula>"Low"</formula>
    </cfRule>
    <cfRule type="cellIs" dxfId="160" priority="38" operator="equal">
      <formula>"Medium"</formula>
    </cfRule>
    <cfRule type="cellIs" dxfId="159" priority="39" operator="equal">
      <formula>"High"</formula>
    </cfRule>
  </conditionalFormatting>
  <conditionalFormatting sqref="U10">
    <cfRule type="cellIs" dxfId="158" priority="40" operator="equal">
      <formula>"Low"</formula>
    </cfRule>
    <cfRule type="cellIs" dxfId="157" priority="41" operator="equal">
      <formula>"Medium"</formula>
    </cfRule>
    <cfRule type="cellIs" dxfId="156" priority="42" operator="equal">
      <formula>"High"</formula>
    </cfRule>
  </conditionalFormatting>
  <conditionalFormatting sqref="L17:M17">
    <cfRule type="cellIs" dxfId="155" priority="31" operator="equal">
      <formula>"Low"</formula>
    </cfRule>
    <cfRule type="cellIs" dxfId="154" priority="32" operator="equal">
      <formula>"Medium"</formula>
    </cfRule>
    <cfRule type="cellIs" dxfId="153" priority="33" operator="equal">
      <formula>"High"</formula>
    </cfRule>
  </conditionalFormatting>
  <conditionalFormatting sqref="L17:M17">
    <cfRule type="cellIs" dxfId="152" priority="34" operator="equal">
      <formula>"Low"</formula>
    </cfRule>
    <cfRule type="cellIs" dxfId="151" priority="35" operator="equal">
      <formula>"Medium"</formula>
    </cfRule>
    <cfRule type="cellIs" dxfId="150" priority="36" operator="equal">
      <formula>"High"</formula>
    </cfRule>
  </conditionalFormatting>
  <conditionalFormatting sqref="T17">
    <cfRule type="cellIs" dxfId="149" priority="25" operator="equal">
      <formula>"Low"</formula>
    </cfRule>
    <cfRule type="cellIs" dxfId="148" priority="26" operator="equal">
      <formula>"Medium"</formula>
    </cfRule>
    <cfRule type="cellIs" dxfId="147" priority="27" operator="equal">
      <formula>"High"</formula>
    </cfRule>
  </conditionalFormatting>
  <conditionalFormatting sqref="T17">
    <cfRule type="cellIs" dxfId="146" priority="28" operator="equal">
      <formula>"Low"</formula>
    </cfRule>
    <cfRule type="cellIs" dxfId="145" priority="29" operator="equal">
      <formula>"Medium"</formula>
    </cfRule>
    <cfRule type="cellIs" dxfId="144" priority="30" operator="equal">
      <formula>"High"</formula>
    </cfRule>
  </conditionalFormatting>
  <conditionalFormatting sqref="U17">
    <cfRule type="cellIs" dxfId="143" priority="19" operator="equal">
      <formula>"Low"</formula>
    </cfRule>
    <cfRule type="cellIs" dxfId="142" priority="20" operator="equal">
      <formula>"Medium"</formula>
    </cfRule>
    <cfRule type="cellIs" dxfId="141" priority="21" operator="equal">
      <formula>"High"</formula>
    </cfRule>
  </conditionalFormatting>
  <conditionalFormatting sqref="U17">
    <cfRule type="cellIs" dxfId="140" priority="22" operator="equal">
      <formula>"Low"</formula>
    </cfRule>
    <cfRule type="cellIs" dxfId="139" priority="23" operator="equal">
      <formula>"Medium"</formula>
    </cfRule>
    <cfRule type="cellIs" dxfId="138" priority="24" operator="equal">
      <formula>"High"</formula>
    </cfRule>
  </conditionalFormatting>
  <conditionalFormatting sqref="L8:M8">
    <cfRule type="cellIs" dxfId="137" priority="13" operator="equal">
      <formula>"Low"</formula>
    </cfRule>
    <cfRule type="cellIs" dxfId="136" priority="14" operator="equal">
      <formula>"Medium"</formula>
    </cfRule>
    <cfRule type="cellIs" dxfId="135" priority="15" operator="equal">
      <formula>"High"</formula>
    </cfRule>
  </conditionalFormatting>
  <conditionalFormatting sqref="L8:M8">
    <cfRule type="cellIs" dxfId="134" priority="16" operator="equal">
      <formula>"Low"</formula>
    </cfRule>
    <cfRule type="cellIs" dxfId="133" priority="17" operator="equal">
      <formula>"Medium"</formula>
    </cfRule>
    <cfRule type="cellIs" dxfId="132" priority="18" operator="equal">
      <formula>"High"</formula>
    </cfRule>
  </conditionalFormatting>
  <conditionalFormatting sqref="T8">
    <cfRule type="cellIs" dxfId="131" priority="7" operator="equal">
      <formula>"Low"</formula>
    </cfRule>
    <cfRule type="cellIs" dxfId="130" priority="8" operator="equal">
      <formula>"Medium"</formula>
    </cfRule>
    <cfRule type="cellIs" dxfId="129" priority="9" operator="equal">
      <formula>"High"</formula>
    </cfRule>
  </conditionalFormatting>
  <conditionalFormatting sqref="T8">
    <cfRule type="cellIs" dxfId="128" priority="10" operator="equal">
      <formula>"Low"</formula>
    </cfRule>
    <cfRule type="cellIs" dxfId="127" priority="11" operator="equal">
      <formula>"Medium"</formula>
    </cfRule>
    <cfRule type="cellIs" dxfId="126" priority="12" operator="equal">
      <formula>"High"</formula>
    </cfRule>
  </conditionalFormatting>
  <conditionalFormatting sqref="U8">
    <cfRule type="cellIs" dxfId="125" priority="1" operator="equal">
      <formula>"Low"</formula>
    </cfRule>
    <cfRule type="cellIs" dxfId="124" priority="2" operator="equal">
      <formula>"Medium"</formula>
    </cfRule>
    <cfRule type="cellIs" dxfId="123" priority="3" operator="equal">
      <formula>"High"</formula>
    </cfRule>
  </conditionalFormatting>
  <conditionalFormatting sqref="U8">
    <cfRule type="cellIs" dxfId="122" priority="4" operator="equal">
      <formula>"Low"</formula>
    </cfRule>
    <cfRule type="cellIs" dxfId="121" priority="5" operator="equal">
      <formula>"Medium"</formula>
    </cfRule>
    <cfRule type="cellIs" dxfId="120" priority="6" operator="equal">
      <formula>"High"</formula>
    </cfRule>
  </conditionalFormatting>
  <dataValidations count="26">
    <dataValidation type="list" allowBlank="1" showInputMessage="1" showErrorMessage="1" sqref="W7:W8 W10:W18" xr:uid="{BE6CD782-19D5-45FB-BF7C-1BC337A0BD1F}">
      <formula1>"New,Provisional,Open,Triggered,In Control,Closed"</formula1>
    </dataValidation>
    <dataValidation type="list" allowBlank="1" showInputMessage="1" showErrorMessage="1" sqref="W9" xr:uid="{FAAF4AA5-03BE-47F2-BC01-FEEC0905380C}">
      <formula1>"Provisional,Open,Triggered,In Control,Closed"</formula1>
    </dataValidation>
    <dataValidation allowBlank="1" showInputMessage="1" showErrorMessage="1" promptTitle="Current / net risk level" prompt="The target financial value of the risk" sqref="U6" xr:uid="{890D49B8-A729-4802-9E0B-07C3FCDF7338}"/>
    <dataValidation allowBlank="1" showInputMessage="1" showErrorMessage="1" promptTitle="Current / net risk level" prompt="The current (or net) financial value of the risk" sqref="M6" xr:uid="{4DF147A9-8EB9-49C5-A1DC-18D2F917CDB4}"/>
    <dataValidation allowBlank="1" showInputMessage="1" showErrorMessage="1" promptTitle="Risk status" prompt="Provisional -  not yet validated_x000a_Open -  risk is approved by risk owner_x000a_Triggered - the risk has been realised_x000a_Closed - the risk is no longer relevant" sqref="W6" xr:uid="{E1773765-331A-4E21-865E-71BF6AAA2039}"/>
    <dataValidation allowBlank="1" showInputMessage="1" showErrorMessage="1" promptTitle="Date updated" prompt="Date when this item was last updated" sqref="V6" xr:uid="{F30AB150-97E0-47FE-9B5A-A328CAAD5D97}"/>
    <dataValidation allowBlank="1" showInputMessage="1" showErrorMessage="1" promptTitle="Target risk level" prompt="The target level of risk, derived from the target likelihood and the target impact scores, as defined in the risk matrix" sqref="T6" xr:uid="{2DB6E377-2ED9-4D75-A13F-EDEC2A90938E}"/>
    <dataValidation allowBlank="1" showInputMessage="1" showErrorMessage="1" promptTitle="Target Liklihood score" prompt="State your expectations of  how likely it is that the risk will occur, after you have completed the mitigations actions" sqref="S6" xr:uid="{99A8D44B-A792-4EC2-BBE6-9E06672F1E09}"/>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F1FFF926-C647-4B8B-805E-E7B8E6F8BDA6}"/>
    <dataValidation allowBlank="1" showInputMessage="1" showErrorMessage="1" promptTitle="Action progress" prompt="State any progress made on the actions. If completed, state &quot;Completed&quot;" sqref="Q6" xr:uid="{F37D7607-3E27-4AAE-8E76-11AB2C722C14}"/>
    <dataValidation allowBlank="1" showInputMessage="1" showErrorMessage="1" promptTitle="Expected completion date" prompt="State when the action is to be completed by" sqref="P6" xr:uid="{EC0FB628-3982-4501-971A-BA656C304276}"/>
    <dataValidation allowBlank="1" showInputMessage="1" showErrorMessage="1" promptTitle="Action Owner" prompt="Enter the name of the person responsible for the actions related to this risk" sqref="O6" xr:uid="{E68B33FC-B576-4348-B6F5-E68266F26353}"/>
    <dataValidation allowBlank="1" showInputMessage="1" showErrorMessage="1" promptTitle="Risk actions" prompt="The actions being taken, or to be taken, to address the risk, reducing the impact or probability of any threats or increasing the liklihood of exploiting any opportunities" sqref="N6" xr:uid="{537F92BE-DC5F-4BE9-A0D9-7E635FA82F1C}"/>
    <dataValidation allowBlank="1" showInputMessage="1" showErrorMessage="1" promptTitle="Current / net risk level" prompt="The current (or net) level of risk, derived from the likelihood and the impact scores, as defined in the risk matrix" sqref="L6" xr:uid="{66170597-0C8F-40D2-99DE-427B1375E438}"/>
    <dataValidation allowBlank="1" showInputMessage="1" showErrorMessage="1" promptTitle="Liklihood Score" prompt="State how likely it is that the risk will occur" sqref="K6" xr:uid="{D21F444B-CEC6-4EBC-9977-E14212B992F2}"/>
    <dataValidation allowBlank="1" showInputMessage="1" showErrorMessage="1" promptTitle="Impact" prompt="Indicator of the extent of the impact on the objectives, should the risk occur:_x000a_A - Minor_x000a_B - Moderate_x000a_C - Major_x000a_D - Critical_x000a_E - Catastrophic" sqref="J6" xr:uid="{9AD97FE8-6A58-411A-913C-42583FFB6491}"/>
    <dataValidation allowBlank="1" showInputMessage="1" showErrorMessage="1" promptTitle="Control" prompt="A control is a measure that is in place today, which either helps prevents a risk from happening or reduces its impact" sqref="I6" xr:uid="{2640CBD6-27C5-434B-8032-F8684DBEDA2B}"/>
    <dataValidation allowBlank="1" showInputMessage="1" showErrorMessage="1" promptTitle="Risk Owner" prompt="Name of the person who is accountable for managing the risk" sqref="H6" xr:uid="{A9F591AF-9BE3-468C-85E1-CAB69F1AA464}"/>
    <dataValidation allowBlank="1" showInputMessage="1" showErrorMessage="1" promptTitle="Risk Category" prompt="Categorise your risk. If more than one applies, choose the one which is most applicable" sqref="G6" xr:uid="{1BCD07FC-249A-47CA-BBD6-01A19B26216E}"/>
    <dataValidation allowBlank="1" showInputMessage="1" showErrorMessage="1" promptTitle="Short title and description" prompt="Provide a brief description of the risk. Be clear in your wording whether this is a down-side risk (threat), opportunity or an assumption" sqref="F6" xr:uid="{A5653EA2-6CB8-490A-8907-4C11C2E8AD95}"/>
    <dataValidation allowBlank="1" showInputMessage="1" showErrorMessage="1" promptTitle="Risk Area" prompt="Identify the predominant Risk Area impacted by the identified risk._x000a_Free form field." sqref="E6" xr:uid="{B50A8AC4-FA10-4636-A39E-8FEC0468A132}"/>
    <dataValidation allowBlank="1" showInputMessage="1" showErrorMessage="1" promptTitle="Identified by" prompt="State who identified the risk" sqref="D6" xr:uid="{31C3D976-AF4D-48F1-8223-EA925C38A3E5}"/>
    <dataValidation allowBlank="1" showInputMessage="1" showErrorMessage="1" promptTitle="Date Identified" prompt="State when the item was identified" sqref="C6" xr:uid="{C3593B10-AD2B-425C-ADFC-983FF030AF0E}"/>
    <dataValidation allowBlank="1" showInputMessage="1" showErrorMessage="1" promptTitle="Risk ID" prompt="A unique identifier for the item" sqref="B6" xr:uid="{2AB2A4B6-5DC8-4514-AE38-DC1C4934D308}"/>
    <dataValidation type="list" allowBlank="1" showInputMessage="1" showErrorMessage="1" sqref="W19:W23" xr:uid="{2B79E62C-9F78-4E4D-86FF-74C007DD2AFD}">
      <formula1>"New,Provisional,Open,Triggered,Closed"</formula1>
    </dataValidation>
    <dataValidation operator="lessThanOrEqual" allowBlank="1" showInputMessage="1" showErrorMessage="1" sqref="C7:C11" xr:uid="{1623B008-FC40-4D86-8ACD-0438EB9014FF}"/>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2AD6D19F-DE68-4668-8D81-576B3DAF08F1}">
          <x14:formula1>
            <xm:f>'Risk Matrix'!#REF!</xm:f>
          </x14:formula1>
          <xm:sqref>K17:K23 J18:J23 R17:R23 S17:S23</xm:sqref>
        </x14:dataValidation>
        <x14:dataValidation type="list" allowBlank="1" showInputMessage="1" showErrorMessage="1" xr:uid="{CC1AE07D-6729-401D-B254-5F6AB64F57B8}">
          <x14:formula1>
            <xm:f>'Risk Matrix'!$C$3:$G$3</xm:f>
          </x14:formula1>
          <xm:sqref>J7:J17 R7:R16</xm:sqref>
        </x14:dataValidation>
        <x14:dataValidation type="list" allowBlank="1" showInputMessage="1" showErrorMessage="1" xr:uid="{C39F567A-79EA-4DAA-9BB7-B10120239683}">
          <x14:formula1>
            <xm:f>'Risk Matrix'!$B$4:$B$8</xm:f>
          </x14:formula1>
          <xm:sqref>K7:K16 S7:S16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13"/>
  <sheetViews>
    <sheetView topLeftCell="A4" zoomScale="70" zoomScaleNormal="70" workbookViewId="0">
      <selection activeCell="E3" sqref="E3"/>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4.7109375" style="9" customWidth="1"/>
    <col min="7" max="7" width="13.42578125" style="9" customWidth="1"/>
    <col min="8" max="8" width="13.5703125" style="9" customWidth="1"/>
    <col min="9" max="9" width="22.7109375" style="9" customWidth="1"/>
    <col min="10" max="10" width="14.28515625" style="9" customWidth="1"/>
    <col min="11" max="11" width="10.42578125" style="9" bestFit="1" customWidth="1"/>
    <col min="12" max="12" width="11.28515625" style="9" bestFit="1"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220</v>
      </c>
      <c r="J2" s="11"/>
      <c r="K2" s="11"/>
      <c r="L2" s="12"/>
      <c r="M2" s="12"/>
      <c r="T2" s="12"/>
      <c r="U2" s="12"/>
      <c r="V2" s="23" t="s">
        <v>76</v>
      </c>
    </row>
    <row r="3" spans="2:23" x14ac:dyDescent="0.2">
      <c r="B3" s="22" t="s">
        <v>27</v>
      </c>
      <c r="C3" s="48" t="s">
        <v>271</v>
      </c>
      <c r="D3" s="46"/>
      <c r="J3" s="11"/>
      <c r="K3" s="11"/>
      <c r="L3" s="12"/>
      <c r="M3" s="12"/>
      <c r="T3" s="12"/>
      <c r="U3" s="12"/>
    </row>
    <row r="4" spans="2:23" ht="15" x14ac:dyDescent="0.2">
      <c r="B4" s="13"/>
      <c r="D4" s="14"/>
    </row>
    <row r="5" spans="2:23" s="15" customFormat="1" x14ac:dyDescent="0.2">
      <c r="B5" s="75" t="s">
        <v>22</v>
      </c>
      <c r="C5" s="76"/>
      <c r="D5" s="76"/>
      <c r="E5" s="76"/>
      <c r="F5" s="76"/>
      <c r="G5" s="76"/>
      <c r="H5" s="76"/>
      <c r="I5" s="77"/>
      <c r="J5" s="77"/>
      <c r="K5" s="77"/>
      <c r="L5" s="78"/>
      <c r="M5" s="71"/>
      <c r="N5" s="79" t="s">
        <v>21</v>
      </c>
      <c r="O5" s="80"/>
      <c r="P5" s="81"/>
      <c r="Q5" s="81"/>
      <c r="R5" s="81"/>
      <c r="S5" s="81"/>
      <c r="T5" s="82"/>
      <c r="U5" s="71"/>
      <c r="V5" s="83" t="s">
        <v>20</v>
      </c>
      <c r="W5" s="84"/>
    </row>
    <row r="6" spans="2:23" s="29" customFormat="1" ht="56.2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124</v>
      </c>
      <c r="Q6" s="26" t="s">
        <v>11</v>
      </c>
      <c r="R6" s="27" t="s">
        <v>29</v>
      </c>
      <c r="S6" s="27" t="s">
        <v>30</v>
      </c>
      <c r="T6" s="26" t="s">
        <v>41</v>
      </c>
      <c r="U6" s="28" t="s">
        <v>42</v>
      </c>
      <c r="V6" s="25" t="s">
        <v>10</v>
      </c>
      <c r="W6" s="26" t="s">
        <v>43</v>
      </c>
    </row>
    <row r="7" spans="2:23" s="37" customFormat="1" ht="103.5" customHeight="1" x14ac:dyDescent="0.2">
      <c r="B7" s="30">
        <v>1</v>
      </c>
      <c r="C7" s="51">
        <v>43496</v>
      </c>
      <c r="D7" s="32" t="s">
        <v>224</v>
      </c>
      <c r="E7" s="32" t="s">
        <v>171</v>
      </c>
      <c r="F7" s="54" t="s">
        <v>227</v>
      </c>
      <c r="G7" s="32" t="s">
        <v>34</v>
      </c>
      <c r="H7" s="32" t="s">
        <v>224</v>
      </c>
      <c r="I7" s="32" t="s">
        <v>225</v>
      </c>
      <c r="J7" s="32" t="s">
        <v>7</v>
      </c>
      <c r="K7" s="34" t="s">
        <v>6</v>
      </c>
      <c r="L7" s="35" t="str">
        <f>IF(K7=0," ",IF(J7=0," ",VLOOKUP(K7,'Risk Matrix'!$B$3:$G$8,MATCH(J7,'Risk Matrix'!$B$3:$G$3,0),FALSE)))</f>
        <v>Medium</v>
      </c>
      <c r="M7" s="35"/>
      <c r="N7" s="59" t="s">
        <v>226</v>
      </c>
      <c r="O7" s="36" t="s">
        <v>224</v>
      </c>
      <c r="P7" s="31">
        <v>43646</v>
      </c>
      <c r="Q7" s="32" t="s">
        <v>228</v>
      </c>
      <c r="R7" s="32" t="s">
        <v>9</v>
      </c>
      <c r="S7" s="34" t="s">
        <v>8</v>
      </c>
      <c r="T7" s="35" t="str">
        <f>IF(S7=0," ",IF(R7=0," ",VLOOKUP(S7,'Risk Matrix'!$B$3:$G$8,MATCH(R7,'Risk Matrix'!$B$3:$G$3,0),FALSE)))</f>
        <v>Low</v>
      </c>
      <c r="U7" s="35"/>
      <c r="V7" s="31" t="s">
        <v>237</v>
      </c>
      <c r="W7" s="32" t="s">
        <v>61</v>
      </c>
    </row>
    <row r="8" spans="2:23" s="37" customFormat="1" ht="86.45" customHeight="1" x14ac:dyDescent="0.2">
      <c r="B8" s="30">
        <v>2</v>
      </c>
      <c r="C8" s="51">
        <v>43496</v>
      </c>
      <c r="D8" s="32" t="s">
        <v>224</v>
      </c>
      <c r="E8" s="32" t="s">
        <v>171</v>
      </c>
      <c r="F8" s="54" t="s">
        <v>260</v>
      </c>
      <c r="G8" s="32" t="s">
        <v>34</v>
      </c>
      <c r="H8" s="32" t="s">
        <v>224</v>
      </c>
      <c r="I8" s="32" t="s">
        <v>225</v>
      </c>
      <c r="J8" s="32" t="s">
        <v>7</v>
      </c>
      <c r="K8" s="34" t="s">
        <v>6</v>
      </c>
      <c r="L8" s="35" t="str">
        <f>IF(K8=0," ",IF(J8=0," ",VLOOKUP(K8,'Risk Matrix'!$B$3:$G$8,MATCH(J8,'Risk Matrix'!$B$3:$G$3,0),FALSE)))</f>
        <v>Medium</v>
      </c>
      <c r="M8" s="35"/>
      <c r="N8" s="60" t="s">
        <v>261</v>
      </c>
      <c r="O8" s="36" t="s">
        <v>224</v>
      </c>
      <c r="P8" s="31">
        <v>43646</v>
      </c>
      <c r="Q8" s="32" t="s">
        <v>229</v>
      </c>
      <c r="R8" s="32" t="s">
        <v>9</v>
      </c>
      <c r="S8" s="34" t="s">
        <v>8</v>
      </c>
      <c r="T8" s="35" t="str">
        <f>IF(S8=0," ",IF(R8=0," ",VLOOKUP(S8,'Risk Matrix'!$B$3:$G$8,MATCH(R8,'Risk Matrix'!$B$3:$G$3,0),FALSE)))</f>
        <v>Low</v>
      </c>
      <c r="U8" s="35"/>
      <c r="V8" s="31" t="s">
        <v>237</v>
      </c>
      <c r="W8" s="32" t="s">
        <v>61</v>
      </c>
    </row>
    <row r="9" spans="2:23" s="37" customFormat="1" ht="75" customHeight="1" x14ac:dyDescent="0.2">
      <c r="B9" s="30">
        <v>3</v>
      </c>
      <c r="C9" s="51">
        <v>43559</v>
      </c>
      <c r="D9" s="32" t="s">
        <v>224</v>
      </c>
      <c r="E9" s="32" t="s">
        <v>171</v>
      </c>
      <c r="F9" s="56" t="s">
        <v>238</v>
      </c>
      <c r="G9" s="32" t="s">
        <v>34</v>
      </c>
      <c r="H9" s="32" t="s">
        <v>224</v>
      </c>
      <c r="I9" s="32" t="s">
        <v>225</v>
      </c>
      <c r="J9" s="32" t="s">
        <v>9</v>
      </c>
      <c r="K9" s="34" t="s">
        <v>6</v>
      </c>
      <c r="L9" s="35" t="s">
        <v>18</v>
      </c>
      <c r="M9" s="35"/>
      <c r="N9" s="60" t="s">
        <v>239</v>
      </c>
      <c r="O9" s="36" t="s">
        <v>224</v>
      </c>
      <c r="P9" s="31"/>
      <c r="Q9" s="44" t="s">
        <v>240</v>
      </c>
      <c r="R9" s="32" t="s">
        <v>9</v>
      </c>
      <c r="S9" s="34" t="s">
        <v>6</v>
      </c>
      <c r="T9" s="35" t="s">
        <v>18</v>
      </c>
      <c r="U9" s="35"/>
      <c r="V9" s="31" t="s">
        <v>237</v>
      </c>
      <c r="W9" s="32" t="s">
        <v>61</v>
      </c>
    </row>
    <row r="10" spans="2:23" s="37" customFormat="1" ht="75" customHeight="1" x14ac:dyDescent="0.2">
      <c r="B10" s="30">
        <v>4</v>
      </c>
      <c r="C10" s="51"/>
      <c r="D10" s="32"/>
      <c r="E10" s="32"/>
      <c r="F10" s="57"/>
      <c r="G10" s="32"/>
      <c r="H10" s="32"/>
      <c r="I10" s="32"/>
      <c r="J10" s="32"/>
      <c r="K10" s="34"/>
      <c r="L10" s="35" t="str">
        <f>IF(K10=0," ",IF(J10=0," ",VLOOKUP(K10,'Risk Matrix'!$B$3:$G$8,MATCH(J10,'Risk Matrix'!$B$3:$G$3,0),FALSE)))</f>
        <v xml:space="preserve"> </v>
      </c>
      <c r="M10" s="35"/>
      <c r="N10" s="32"/>
      <c r="O10" s="36"/>
      <c r="P10" s="31"/>
      <c r="Q10" s="44"/>
      <c r="R10" s="32"/>
      <c r="S10" s="34"/>
      <c r="T10" s="35"/>
      <c r="U10" s="35"/>
      <c r="V10" s="31"/>
      <c r="W10" s="32"/>
    </row>
    <row r="11" spans="2:23" s="37" customFormat="1" ht="75" customHeight="1" x14ac:dyDescent="0.2">
      <c r="B11" s="30">
        <v>5</v>
      </c>
      <c r="C11" s="52"/>
      <c r="D11" s="32"/>
      <c r="E11" s="32"/>
      <c r="F11" s="57"/>
      <c r="G11" s="32"/>
      <c r="H11" s="32"/>
      <c r="I11" s="32"/>
      <c r="J11" s="32"/>
      <c r="K11" s="34"/>
      <c r="L11" s="35" t="str">
        <f>IF(K11=0," ",IF(J11=0," ",VLOOKUP(K11,'Risk Matrix'!$B$3:$G$8,MATCH(J11,'Risk Matrix'!$B$3:$G$3,0),FALSE)))</f>
        <v xml:space="preserve"> </v>
      </c>
      <c r="M11" s="35"/>
      <c r="N11" s="60"/>
      <c r="O11" s="36"/>
      <c r="P11" s="31"/>
      <c r="Q11" s="44"/>
      <c r="R11" s="32"/>
      <c r="S11" s="34"/>
      <c r="T11" s="35"/>
      <c r="U11" s="35"/>
      <c r="V11" s="31"/>
      <c r="W11" s="32"/>
    </row>
    <row r="12" spans="2:23" s="37" customFormat="1" x14ac:dyDescent="0.2">
      <c r="B12" s="30"/>
      <c r="C12" s="31"/>
      <c r="D12" s="32"/>
      <c r="E12" s="33"/>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x14ac:dyDescent="0.2">
      <c r="B13" s="16"/>
      <c r="C13" s="17"/>
      <c r="D13" s="18"/>
      <c r="E13" s="18"/>
      <c r="F13" s="18"/>
      <c r="G13" s="18"/>
      <c r="H13" s="18"/>
      <c r="I13" s="18"/>
      <c r="J13" s="19"/>
      <c r="K13" s="20"/>
      <c r="L13" s="18"/>
      <c r="M13" s="18"/>
      <c r="N13" s="18"/>
      <c r="O13" s="21"/>
      <c r="P13" s="21"/>
      <c r="Q13" s="18"/>
      <c r="R13" s="18"/>
      <c r="S13" s="18"/>
      <c r="T13" s="18"/>
      <c r="U13" s="18"/>
      <c r="V13" s="17"/>
      <c r="W13" s="18"/>
    </row>
  </sheetData>
  <sheetProtection formatCells="0" formatColumns="0" formatRows="0" insertColumns="0" sort="0" autoFilter="0"/>
  <mergeCells count="4">
    <mergeCell ref="B5:H5"/>
    <mergeCell ref="I5:L5"/>
    <mergeCell ref="N5:T5"/>
    <mergeCell ref="V5:W5"/>
  </mergeCells>
  <conditionalFormatting sqref="L7:M7 M10 M8 L8:L11 T12:U12 L12:M12">
    <cfRule type="cellIs" dxfId="119" priority="67" operator="equal">
      <formula>"Low"</formula>
    </cfRule>
    <cfRule type="cellIs" dxfId="118" priority="68" operator="equal">
      <formula>"Medium"</formula>
    </cfRule>
    <cfRule type="cellIs" dxfId="117" priority="69" operator="equal">
      <formula>"High"</formula>
    </cfRule>
  </conditionalFormatting>
  <conditionalFormatting sqref="L7:M7 M10 M8 L8:L11">
    <cfRule type="cellIs" dxfId="116" priority="70" operator="equal">
      <formula>"Low"</formula>
    </cfRule>
    <cfRule type="cellIs" dxfId="115" priority="71" operator="equal">
      <formula>"Medium"</formula>
    </cfRule>
    <cfRule type="cellIs" dxfId="114" priority="72" operator="equal">
      <formula>"High"</formula>
    </cfRule>
  </conditionalFormatting>
  <conditionalFormatting sqref="T7:T11">
    <cfRule type="cellIs" dxfId="113" priority="61" operator="equal">
      <formula>"Low"</formula>
    </cfRule>
    <cfRule type="cellIs" dxfId="112" priority="62" operator="equal">
      <formula>"Medium"</formula>
    </cfRule>
    <cfRule type="cellIs" dxfId="111" priority="63" operator="equal">
      <formula>"High"</formula>
    </cfRule>
  </conditionalFormatting>
  <conditionalFormatting sqref="T7:T11">
    <cfRule type="cellIs" dxfId="110" priority="64" operator="equal">
      <formula>"Low"</formula>
    </cfRule>
    <cfRule type="cellIs" dxfId="109" priority="65" operator="equal">
      <formula>"Medium"</formula>
    </cfRule>
    <cfRule type="cellIs" dxfId="108" priority="66" operator="equal">
      <formula>"High"</formula>
    </cfRule>
  </conditionalFormatting>
  <conditionalFormatting sqref="M11">
    <cfRule type="cellIs" dxfId="107" priority="55" operator="equal">
      <formula>"Low"</formula>
    </cfRule>
    <cfRule type="cellIs" dxfId="106" priority="56" operator="equal">
      <formula>"Medium"</formula>
    </cfRule>
    <cfRule type="cellIs" dxfId="105" priority="57" operator="equal">
      <formula>"High"</formula>
    </cfRule>
  </conditionalFormatting>
  <conditionalFormatting sqref="M11">
    <cfRule type="cellIs" dxfId="104" priority="58" operator="equal">
      <formula>"Low"</formula>
    </cfRule>
    <cfRule type="cellIs" dxfId="103" priority="59" operator="equal">
      <formula>"Medium"</formula>
    </cfRule>
    <cfRule type="cellIs" dxfId="102" priority="60" operator="equal">
      <formula>"High"</formula>
    </cfRule>
  </conditionalFormatting>
  <conditionalFormatting sqref="M9">
    <cfRule type="cellIs" dxfId="101" priority="43" operator="equal">
      <formula>"Low"</formula>
    </cfRule>
    <cfRule type="cellIs" dxfId="100" priority="44" operator="equal">
      <formula>"Medium"</formula>
    </cfRule>
    <cfRule type="cellIs" dxfId="99" priority="45" operator="equal">
      <formula>"High"</formula>
    </cfRule>
  </conditionalFormatting>
  <conditionalFormatting sqref="M9">
    <cfRule type="cellIs" dxfId="98" priority="46" operator="equal">
      <formula>"Low"</formula>
    </cfRule>
    <cfRule type="cellIs" dxfId="97" priority="47" operator="equal">
      <formula>"Medium"</formula>
    </cfRule>
    <cfRule type="cellIs" dxfId="96" priority="48" operator="equal">
      <formula>"High"</formula>
    </cfRule>
  </conditionalFormatting>
  <conditionalFormatting sqref="U7:U8 U10">
    <cfRule type="cellIs" dxfId="95" priority="37" operator="equal">
      <formula>"Low"</formula>
    </cfRule>
    <cfRule type="cellIs" dxfId="94" priority="38" operator="equal">
      <formula>"Medium"</formula>
    </cfRule>
    <cfRule type="cellIs" dxfId="93" priority="39" operator="equal">
      <formula>"High"</formula>
    </cfRule>
  </conditionalFormatting>
  <conditionalFormatting sqref="U7:U8 U10">
    <cfRule type="cellIs" dxfId="92" priority="40" operator="equal">
      <formula>"Low"</formula>
    </cfRule>
    <cfRule type="cellIs" dxfId="91" priority="41" operator="equal">
      <formula>"Medium"</formula>
    </cfRule>
    <cfRule type="cellIs" dxfId="90" priority="42" operator="equal">
      <formula>"High"</formula>
    </cfRule>
  </conditionalFormatting>
  <conditionalFormatting sqref="U11">
    <cfRule type="cellIs" dxfId="89" priority="31" operator="equal">
      <formula>"Low"</formula>
    </cfRule>
    <cfRule type="cellIs" dxfId="88" priority="32" operator="equal">
      <formula>"Medium"</formula>
    </cfRule>
    <cfRule type="cellIs" dxfId="87" priority="33" operator="equal">
      <formula>"High"</formula>
    </cfRule>
  </conditionalFormatting>
  <conditionalFormatting sqref="U11">
    <cfRule type="cellIs" dxfId="86" priority="34" operator="equal">
      <formula>"Low"</formula>
    </cfRule>
    <cfRule type="cellIs" dxfId="85" priority="35" operator="equal">
      <formula>"Medium"</formula>
    </cfRule>
    <cfRule type="cellIs" dxfId="84" priority="36" operator="equal">
      <formula>"High"</formula>
    </cfRule>
  </conditionalFormatting>
  <conditionalFormatting sqref="U9">
    <cfRule type="cellIs" dxfId="83" priority="19" operator="equal">
      <formula>"Low"</formula>
    </cfRule>
    <cfRule type="cellIs" dxfId="82" priority="20" operator="equal">
      <formula>"Medium"</formula>
    </cfRule>
    <cfRule type="cellIs" dxfId="81" priority="21" operator="equal">
      <formula>"High"</formula>
    </cfRule>
  </conditionalFormatting>
  <conditionalFormatting sqref="U9">
    <cfRule type="cellIs" dxfId="80" priority="22" operator="equal">
      <formula>"Low"</formula>
    </cfRule>
    <cfRule type="cellIs" dxfId="79" priority="23" operator="equal">
      <formula>"Medium"</formula>
    </cfRule>
    <cfRule type="cellIs" dxfId="78" priority="24" operator="equal">
      <formula>"High"</formula>
    </cfRule>
  </conditionalFormatting>
  <dataValidations count="26">
    <dataValidation operator="lessThanOrEqual" allowBlank="1" showInputMessage="1" showErrorMessage="1" sqref="C7:C10" xr:uid="{00000000-0002-0000-0600-000000000000}"/>
    <dataValidation allowBlank="1" showInputMessage="1" showErrorMessage="1" promptTitle="Risk ID" prompt="A unique identifier for the item" sqref="B6" xr:uid="{00000000-0002-0000-0600-000001000000}"/>
    <dataValidation allowBlank="1" showInputMessage="1" showErrorMessage="1" promptTitle="Date Identified" prompt="State when the item was identified" sqref="C6" xr:uid="{00000000-0002-0000-0600-000002000000}"/>
    <dataValidation allowBlank="1" showInputMessage="1" showErrorMessage="1" promptTitle="Identified by" prompt="State who identified the risk" sqref="D6" xr:uid="{00000000-0002-0000-0600-000003000000}"/>
    <dataValidation allowBlank="1" showInputMessage="1" showErrorMessage="1" promptTitle="Risk Area" prompt="Identify the predominant Risk Area impacted by the identified risk._x000a_Free form field." sqref="E6" xr:uid="{00000000-0002-0000-06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600-000005000000}"/>
    <dataValidation allowBlank="1" showInputMessage="1" showErrorMessage="1" promptTitle="Risk Category" prompt="Categorise your risk. If more than one applies, choose the one which is most applicable" sqref="G6" xr:uid="{00000000-0002-0000-0600-000006000000}"/>
    <dataValidation allowBlank="1" showInputMessage="1" showErrorMessage="1" promptTitle="Risk Owner" prompt="Name of the person who is accountable for managing the risk" sqref="H6" xr:uid="{00000000-0002-0000-0600-000007000000}"/>
    <dataValidation allowBlank="1" showInputMessage="1" showErrorMessage="1" promptTitle="Control" prompt="A control is a measure that is in place today, which either helps prevents a risk from happening or reduces its impact" sqref="I6" xr:uid="{00000000-0002-0000-06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600-000009000000}"/>
    <dataValidation allowBlank="1" showInputMessage="1" showErrorMessage="1" promptTitle="Liklihood Score" prompt="State how likely it is that the risk will occur" sqref="K6" xr:uid="{00000000-0002-0000-0600-00000A000000}"/>
    <dataValidation allowBlank="1" showInputMessage="1" showErrorMessage="1" promptTitle="Current / net risk level" prompt="The current (or net) level of risk, derived from the likelihood and the impact scores, as defined in the risk matrix" sqref="L6" xr:uid="{00000000-0002-0000-06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600-00000C000000}"/>
    <dataValidation allowBlank="1" showInputMessage="1" showErrorMessage="1" promptTitle="Action Owner" prompt="Enter the name of the person responsible for the actions related to this risk" sqref="O6" xr:uid="{00000000-0002-0000-0600-00000D000000}"/>
    <dataValidation allowBlank="1" showInputMessage="1" showErrorMessage="1" promptTitle="Expected completion date" prompt="State when the action is to be completed by" sqref="P6" xr:uid="{00000000-0002-0000-0600-00000E000000}"/>
    <dataValidation allowBlank="1" showInputMessage="1" showErrorMessage="1" promptTitle="Action progress" prompt="State any progress made on the actions. If completed, state &quot;Completed&quot;" sqref="Q6" xr:uid="{00000000-0002-0000-06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600-000010000000}"/>
    <dataValidation allowBlank="1" showInputMessage="1" showErrorMessage="1" promptTitle="Target Liklihood score" prompt="State your expectations of  how likely it is that the risk will occur, after you have completed the mitigations actions" sqref="S6" xr:uid="{00000000-0002-0000-0600-000011000000}"/>
    <dataValidation allowBlank="1" showInputMessage="1" showErrorMessage="1" promptTitle="Target risk level" prompt="The target level of risk, derived from the target likelihood and the target impact scores, as defined in the risk matrix" sqref="T6" xr:uid="{00000000-0002-0000-0600-000012000000}"/>
    <dataValidation allowBlank="1" showInputMessage="1" showErrorMessage="1" promptTitle="Date updated" prompt="Date when this item was last updated" sqref="V6" xr:uid="{00000000-0002-0000-06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600-000014000000}"/>
    <dataValidation allowBlank="1" showInputMessage="1" showErrorMessage="1" promptTitle="Current / net risk level" prompt="The current (or net) financial value of the risk" sqref="M6" xr:uid="{00000000-0002-0000-0600-000015000000}"/>
    <dataValidation allowBlank="1" showInputMessage="1" showErrorMessage="1" promptTitle="Current / net risk level" prompt="The target financial value of the risk" sqref="U6" xr:uid="{00000000-0002-0000-0600-000016000000}"/>
    <dataValidation type="list" allowBlank="1" showInputMessage="1" showErrorMessage="1" sqref="W8:W9" xr:uid="{00000000-0002-0000-0600-000017000000}">
      <formula1>"Provisional,Open,Triggered,In Control,Closed"</formula1>
    </dataValidation>
    <dataValidation type="list" allowBlank="1" showInputMessage="1" showErrorMessage="1" sqref="W7 W10:W11" xr:uid="{00000000-0002-0000-0600-000018000000}">
      <formula1>"New,Provisional,Open,Triggered,In Control,Closed"</formula1>
    </dataValidation>
    <dataValidation type="list" allowBlank="1" showInputMessage="1" showErrorMessage="1" sqref="W12" xr:uid="{00000000-0002-0000-0600-000019000000}">
      <formula1>"New,Provisional,Open,Triggered,Closed"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1A000000}">
          <x14:formula1>
            <xm:f>'Risk Matrix'!$B$4:$B$8</xm:f>
          </x14:formula1>
          <xm:sqref>S7:S12 K7:K12</xm:sqref>
        </x14:dataValidation>
        <x14:dataValidation type="list" allowBlank="1" showInputMessage="1" showErrorMessage="1" xr:uid="{00000000-0002-0000-0600-00001B000000}">
          <x14:formula1>
            <xm:f>'Risk Matrix'!$C$3:$G$3</xm:f>
          </x14:formula1>
          <xm:sqref>J7:J12 R7:R12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W24"/>
  <sheetViews>
    <sheetView zoomScale="90" zoomScaleNormal="90" workbookViewId="0">
      <pane xSplit="6" ySplit="6" topLeftCell="G7" activePane="bottomRight" state="frozen"/>
      <selection pane="topRight" activeCell="G1" sqref="G1"/>
      <selection pane="bottomLeft" activeCell="A7" sqref="A7"/>
      <selection pane="bottomRight" activeCell="K7" sqref="K7"/>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130</v>
      </c>
      <c r="J2" s="11"/>
      <c r="K2" s="11"/>
      <c r="L2" s="12"/>
      <c r="M2" s="12"/>
      <c r="T2" s="12"/>
      <c r="U2" s="12"/>
      <c r="V2" s="23" t="s">
        <v>76</v>
      </c>
    </row>
    <row r="3" spans="2:23" x14ac:dyDescent="0.2">
      <c r="B3" s="22" t="s">
        <v>27</v>
      </c>
      <c r="C3" s="48" t="s">
        <v>127</v>
      </c>
      <c r="D3" s="46"/>
      <c r="J3" s="11"/>
      <c r="K3" s="11"/>
      <c r="L3" s="12"/>
      <c r="M3" s="12"/>
      <c r="T3" s="12"/>
      <c r="U3" s="12"/>
    </row>
    <row r="4" spans="2:23" ht="15" x14ac:dyDescent="0.2">
      <c r="B4" s="13"/>
      <c r="D4" s="14"/>
    </row>
    <row r="5" spans="2:23" s="15" customFormat="1" x14ac:dyDescent="0.2">
      <c r="B5" s="75" t="s">
        <v>22</v>
      </c>
      <c r="C5" s="76"/>
      <c r="D5" s="76"/>
      <c r="E5" s="76"/>
      <c r="F5" s="76"/>
      <c r="G5" s="76"/>
      <c r="H5" s="76"/>
      <c r="I5" s="77"/>
      <c r="J5" s="77"/>
      <c r="K5" s="77"/>
      <c r="L5" s="78"/>
      <c r="M5" s="47"/>
      <c r="N5" s="79" t="s">
        <v>21</v>
      </c>
      <c r="O5" s="80"/>
      <c r="P5" s="81"/>
      <c r="Q5" s="81"/>
      <c r="R5" s="81"/>
      <c r="S5" s="81"/>
      <c r="T5" s="82"/>
      <c r="U5" s="47"/>
      <c r="V5" s="83" t="s">
        <v>20</v>
      </c>
      <c r="W5" s="84"/>
    </row>
    <row r="6" spans="2:23" s="29" customFormat="1" ht="55.5" x14ac:dyDescent="0.2">
      <c r="B6" s="24" t="s">
        <v>17</v>
      </c>
      <c r="C6" s="25" t="s">
        <v>36</v>
      </c>
      <c r="D6" s="26" t="s">
        <v>37</v>
      </c>
      <c r="E6" s="26" t="s">
        <v>35</v>
      </c>
      <c r="F6" s="26" t="s">
        <v>77</v>
      </c>
      <c r="G6" s="26" t="s">
        <v>16</v>
      </c>
      <c r="H6" s="26" t="s">
        <v>38</v>
      </c>
      <c r="I6" s="26" t="s">
        <v>15</v>
      </c>
      <c r="J6" s="27" t="s">
        <v>14</v>
      </c>
      <c r="K6" s="27" t="s">
        <v>28</v>
      </c>
      <c r="L6" s="26" t="s">
        <v>39</v>
      </c>
      <c r="M6" s="28" t="s">
        <v>40</v>
      </c>
      <c r="N6" s="28" t="s">
        <v>13</v>
      </c>
      <c r="O6" s="26" t="s">
        <v>12</v>
      </c>
      <c r="P6" s="26" t="s">
        <v>124</v>
      </c>
      <c r="Q6" s="26" t="s">
        <v>11</v>
      </c>
      <c r="R6" s="27" t="s">
        <v>29</v>
      </c>
      <c r="S6" s="27" t="s">
        <v>30</v>
      </c>
      <c r="T6" s="26" t="s">
        <v>41</v>
      </c>
      <c r="U6" s="28" t="s">
        <v>42</v>
      </c>
      <c r="V6" s="25" t="s">
        <v>10</v>
      </c>
      <c r="W6" s="26" t="s">
        <v>43</v>
      </c>
    </row>
    <row r="7" spans="2:23" s="37" customFormat="1" ht="75" customHeight="1" x14ac:dyDescent="0.2">
      <c r="B7" s="30">
        <v>1</v>
      </c>
      <c r="C7" s="31"/>
      <c r="D7" s="32"/>
      <c r="E7" s="32"/>
      <c r="F7" s="32"/>
      <c r="G7" s="32"/>
      <c r="H7" s="32"/>
      <c r="I7" s="32"/>
      <c r="J7" s="32"/>
      <c r="K7" s="34"/>
      <c r="L7" s="35" t="str">
        <f>IF(K7=0," ",IF(J7=0," ",VLOOKUP(K7,'Risk Matrix'!$B$3:$G$8,MATCH(J7,'Risk Matrix'!$B$3:$G$3,0),FALSE)))</f>
        <v xml:space="preserve"> </v>
      </c>
      <c r="M7" s="35"/>
      <c r="N7" s="32"/>
      <c r="O7" s="36"/>
      <c r="P7" s="31"/>
      <c r="Q7" s="32"/>
      <c r="R7" s="32"/>
      <c r="S7" s="34"/>
      <c r="T7" s="35" t="str">
        <f>IF(S7=0," ",IF(R7=0," ",VLOOKUP(S7,'Risk Matrix'!$B$3:$G$8,MATCH(R7,'Risk Matrix'!$B$3:$G$3,0),FALSE)))</f>
        <v xml:space="preserve"> </v>
      </c>
      <c r="U7" s="35"/>
      <c r="V7" s="31"/>
      <c r="W7" s="32"/>
    </row>
    <row r="8" spans="2:23" s="37" customFormat="1" ht="75" customHeight="1" x14ac:dyDescent="0.2">
      <c r="B8" s="30">
        <v>2</v>
      </c>
      <c r="C8" s="31"/>
      <c r="D8" s="32"/>
      <c r="E8" s="32"/>
      <c r="F8" s="44"/>
      <c r="G8" s="32"/>
      <c r="H8" s="32"/>
      <c r="I8" s="32"/>
      <c r="J8" s="32"/>
      <c r="K8" s="34"/>
      <c r="L8" s="35" t="str">
        <f>IF(K8=0," ",IF(J8=0," ",VLOOKUP(K8,'Risk Matrix'!$B$3:$G$8,MATCH(J8,'Risk Matrix'!$B$3:$G$3,0),FALSE)))</f>
        <v xml:space="preserve"> </v>
      </c>
      <c r="M8" s="35"/>
      <c r="N8" s="32"/>
      <c r="O8" s="36"/>
      <c r="P8" s="31"/>
      <c r="Q8" s="44"/>
      <c r="R8" s="32"/>
      <c r="S8" s="34"/>
      <c r="T8" s="35" t="str">
        <f>IF(S8=0," ",IF(R8=0," ",VLOOKUP(S8,'Risk Matrix'!$B$3:$G$8,MATCH(R8,'Risk Matrix'!$B$3:$G$3,0),FALSE)))</f>
        <v xml:space="preserve"> </v>
      </c>
      <c r="U8" s="35"/>
      <c r="V8" s="31"/>
      <c r="W8" s="32"/>
    </row>
    <row r="9" spans="2:23" s="37" customFormat="1" ht="75" customHeight="1" x14ac:dyDescent="0.2">
      <c r="B9" s="30">
        <v>3</v>
      </c>
      <c r="C9" s="31"/>
      <c r="D9" s="32"/>
      <c r="E9" s="32"/>
      <c r="F9" s="32"/>
      <c r="G9" s="32"/>
      <c r="H9" s="32"/>
      <c r="I9" s="32"/>
      <c r="J9" s="32"/>
      <c r="K9" s="34"/>
      <c r="L9" s="35" t="str">
        <f>IF(K9=0," ",IF(J9=0," ",VLOOKUP(K9,'Risk Matrix'!$B$3:$G$8,MATCH(J9,'Risk Matrix'!$B$3:$G$3,0),FALSE)))</f>
        <v xml:space="preserve"> </v>
      </c>
      <c r="M9" s="35"/>
      <c r="N9" s="32"/>
      <c r="O9" s="36"/>
      <c r="P9" s="31"/>
      <c r="Q9" s="44"/>
      <c r="R9" s="32"/>
      <c r="S9" s="34"/>
      <c r="T9" s="35" t="str">
        <f>IF(S9=0," ",IF(R9=0," ",VLOOKUP(S9,'Risk Matrix'!$B$3:$G$8,MATCH(R9,'Risk Matrix'!$B$3:$G$3,0),FALSE)))</f>
        <v xml:space="preserve"> </v>
      </c>
      <c r="U9" s="35"/>
      <c r="V9" s="31"/>
      <c r="W9" s="32"/>
    </row>
    <row r="10" spans="2:23" s="37" customFormat="1" ht="75" customHeight="1" x14ac:dyDescent="0.2">
      <c r="B10" s="30">
        <v>4</v>
      </c>
      <c r="C10" s="31"/>
      <c r="D10" s="32"/>
      <c r="E10" s="32"/>
      <c r="F10" s="32"/>
      <c r="G10" s="32"/>
      <c r="H10" s="32"/>
      <c r="I10" s="32"/>
      <c r="J10" s="32"/>
      <c r="K10" s="34"/>
      <c r="L10" s="35" t="str">
        <f>IF(K10=0," ",IF(J10=0," ",VLOOKUP(K10,'Risk Matrix'!$B$3:$G$8,MATCH(J10,'Risk Matrix'!$B$3:$G$3,0),FALSE)))</f>
        <v xml:space="preserve"> </v>
      </c>
      <c r="M10" s="35"/>
      <c r="N10" s="32"/>
      <c r="O10" s="36"/>
      <c r="P10" s="31"/>
      <c r="Q10" s="44"/>
      <c r="R10" s="32"/>
      <c r="S10" s="34"/>
      <c r="T10" s="35" t="str">
        <f>IF(S10=0," ",IF(R10=0," ",VLOOKUP(S10,'Risk Matrix'!$B$3:$G$8,MATCH(R10,'Risk Matrix'!$B$3:$G$3,0),FALSE)))</f>
        <v xml:space="preserve"> </v>
      </c>
      <c r="U10" s="35"/>
      <c r="V10" s="31"/>
      <c r="W10" s="32"/>
    </row>
    <row r="11" spans="2:23" s="37" customFormat="1" ht="75" customHeight="1" x14ac:dyDescent="0.2">
      <c r="B11" s="30">
        <v>5</v>
      </c>
      <c r="C11" s="31"/>
      <c r="D11" s="32"/>
      <c r="E11" s="32"/>
      <c r="F11" s="32"/>
      <c r="G11" s="32"/>
      <c r="H11" s="32"/>
      <c r="I11" s="32"/>
      <c r="J11" s="32"/>
      <c r="K11" s="34"/>
      <c r="L11" s="35" t="str">
        <f>IF(K11=0," ",IF(J11=0," ",VLOOKUP(K11,'Risk Matrix'!$B$3:$G$8,MATCH(J11,'Risk Matrix'!$B$3:$G$3,0),FALSE)))</f>
        <v xml:space="preserve"> </v>
      </c>
      <c r="M11" s="35"/>
      <c r="N11" s="44"/>
      <c r="O11" s="36"/>
      <c r="P11" s="31"/>
      <c r="Q11" s="44"/>
      <c r="R11" s="32"/>
      <c r="S11" s="34"/>
      <c r="T11" s="35" t="str">
        <f>IF(S11=0," ",IF(R11=0," ",VLOOKUP(S11,'Risk Matrix'!$B$3:$G$8,MATCH(R11,'Risk Matrix'!$B$3:$G$3,0),FALSE)))</f>
        <v xml:space="preserve"> </v>
      </c>
      <c r="U11" s="35"/>
      <c r="V11" s="31"/>
      <c r="W11" s="32"/>
    </row>
    <row r="12" spans="2:23" s="37" customFormat="1" ht="75" customHeight="1" x14ac:dyDescent="0.2">
      <c r="B12" s="30">
        <v>6</v>
      </c>
      <c r="C12" s="31"/>
      <c r="D12" s="32"/>
      <c r="E12" s="32"/>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s="37" customFormat="1" ht="75" customHeight="1" x14ac:dyDescent="0.2">
      <c r="B13" s="30">
        <v>7</v>
      </c>
      <c r="C13" s="31"/>
      <c r="D13" s="32"/>
      <c r="E13" s="32"/>
      <c r="F13" s="32"/>
      <c r="G13" s="32"/>
      <c r="H13" s="32"/>
      <c r="I13" s="32"/>
      <c r="J13" s="32"/>
      <c r="K13" s="34"/>
      <c r="L13" s="35" t="str">
        <f>IF(K13=0," ",IF(J13=0," ",VLOOKUP(K13,'Risk Matrix'!$B$3:$G$8,MATCH(J13,'Risk Matrix'!$B$3:$G$3,0),FALSE)))</f>
        <v xml:space="preserve"> </v>
      </c>
      <c r="M13" s="35"/>
      <c r="N13" s="32"/>
      <c r="O13" s="36"/>
      <c r="P13" s="31"/>
      <c r="Q13" s="32"/>
      <c r="R13" s="32"/>
      <c r="S13" s="34"/>
      <c r="T13" s="35" t="str">
        <f>IF(S13=0," ",IF(R13=0," ",VLOOKUP(S13,'Risk Matrix'!$B$3:$G$8,MATCH(R13,'Risk Matrix'!$B$3:$G$3,0),FALSE)))</f>
        <v xml:space="preserve"> </v>
      </c>
      <c r="U13" s="35"/>
      <c r="V13" s="31"/>
      <c r="W13" s="32"/>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mergeCells count="4">
    <mergeCell ref="B5:H5"/>
    <mergeCell ref="I5:L5"/>
    <mergeCell ref="N5:T5"/>
    <mergeCell ref="V5:W5"/>
  </mergeCells>
  <conditionalFormatting sqref="L7:M7 M12:M16 M10 M8 L8:L16 M23 L18:L23 T18:T22 T23:U23">
    <cfRule type="cellIs" dxfId="77" priority="67" operator="equal">
      <formula>"Low"</formula>
    </cfRule>
    <cfRule type="cellIs" dxfId="76" priority="68" operator="equal">
      <formula>"Medium"</formula>
    </cfRule>
    <cfRule type="cellIs" dxfId="75" priority="69" operator="equal">
      <formula>"High"</formula>
    </cfRule>
  </conditionalFormatting>
  <conditionalFormatting sqref="L7:M7 M12:M16 M10 M8 L8:L16">
    <cfRule type="cellIs" dxfId="74" priority="70" operator="equal">
      <formula>"Low"</formula>
    </cfRule>
    <cfRule type="cellIs" dxfId="73" priority="71" operator="equal">
      <formula>"Medium"</formula>
    </cfRule>
    <cfRule type="cellIs" dxfId="72" priority="72" operator="equal">
      <formula>"High"</formula>
    </cfRule>
  </conditionalFormatting>
  <conditionalFormatting sqref="T7:T16">
    <cfRule type="cellIs" dxfId="71" priority="61" operator="equal">
      <formula>"Low"</formula>
    </cfRule>
    <cfRule type="cellIs" dxfId="70" priority="62" operator="equal">
      <formula>"Medium"</formula>
    </cfRule>
    <cfRule type="cellIs" dxfId="69" priority="63" operator="equal">
      <formula>"High"</formula>
    </cfRule>
  </conditionalFormatting>
  <conditionalFormatting sqref="T7:T16">
    <cfRule type="cellIs" dxfId="68" priority="64" operator="equal">
      <formula>"Low"</formula>
    </cfRule>
    <cfRule type="cellIs" dxfId="67" priority="65" operator="equal">
      <formula>"Medium"</formula>
    </cfRule>
    <cfRule type="cellIs" dxfId="66" priority="66" operator="equal">
      <formula>"High"</formula>
    </cfRule>
  </conditionalFormatting>
  <conditionalFormatting sqref="M11">
    <cfRule type="cellIs" dxfId="65" priority="55" operator="equal">
      <formula>"Low"</formula>
    </cfRule>
    <cfRule type="cellIs" dxfId="64" priority="56" operator="equal">
      <formula>"Medium"</formula>
    </cfRule>
    <cfRule type="cellIs" dxfId="63" priority="57" operator="equal">
      <formula>"High"</formula>
    </cfRule>
  </conditionalFormatting>
  <conditionalFormatting sqref="M11">
    <cfRule type="cellIs" dxfId="62" priority="58" operator="equal">
      <formula>"Low"</formula>
    </cfRule>
    <cfRule type="cellIs" dxfId="61" priority="59" operator="equal">
      <formula>"Medium"</formula>
    </cfRule>
    <cfRule type="cellIs" dxfId="60" priority="60" operator="equal">
      <formula>"High"</formula>
    </cfRule>
  </conditionalFormatting>
  <conditionalFormatting sqref="M18:M22">
    <cfRule type="cellIs" dxfId="59" priority="49" operator="equal">
      <formula>"Low"</formula>
    </cfRule>
    <cfRule type="cellIs" dxfId="58" priority="50" operator="equal">
      <formula>"Medium"</formula>
    </cfRule>
    <cfRule type="cellIs" dxfId="57" priority="51" operator="equal">
      <formula>"High"</formula>
    </cfRule>
  </conditionalFormatting>
  <conditionalFormatting sqref="M18:M22">
    <cfRule type="cellIs" dxfId="56" priority="52" operator="equal">
      <formula>"Low"</formula>
    </cfRule>
    <cfRule type="cellIs" dxfId="55" priority="53" operator="equal">
      <formula>"Medium"</formula>
    </cfRule>
    <cfRule type="cellIs" dxfId="54" priority="54" operator="equal">
      <formula>"High"</formula>
    </cfRule>
  </conditionalFormatting>
  <conditionalFormatting sqref="M9">
    <cfRule type="cellIs" dxfId="53" priority="43" operator="equal">
      <formula>"Low"</formula>
    </cfRule>
    <cfRule type="cellIs" dxfId="52" priority="44" operator="equal">
      <formula>"Medium"</formula>
    </cfRule>
    <cfRule type="cellIs" dxfId="51" priority="45" operator="equal">
      <formula>"High"</formula>
    </cfRule>
  </conditionalFormatting>
  <conditionalFormatting sqref="M9">
    <cfRule type="cellIs" dxfId="50" priority="46" operator="equal">
      <formula>"Low"</formula>
    </cfRule>
    <cfRule type="cellIs" dxfId="49" priority="47" operator="equal">
      <formula>"Medium"</formula>
    </cfRule>
    <cfRule type="cellIs" dxfId="48" priority="48" operator="equal">
      <formula>"High"</formula>
    </cfRule>
  </conditionalFormatting>
  <conditionalFormatting sqref="U7:U8 U12:U16 U10">
    <cfRule type="cellIs" dxfId="47" priority="37" operator="equal">
      <formula>"Low"</formula>
    </cfRule>
    <cfRule type="cellIs" dxfId="46" priority="38" operator="equal">
      <formula>"Medium"</formula>
    </cfRule>
    <cfRule type="cellIs" dxfId="45" priority="39" operator="equal">
      <formula>"High"</formula>
    </cfRule>
  </conditionalFormatting>
  <conditionalFormatting sqref="U7:U8 U12:U16 U10">
    <cfRule type="cellIs" dxfId="44" priority="40" operator="equal">
      <formula>"Low"</formula>
    </cfRule>
    <cfRule type="cellIs" dxfId="43" priority="41" operator="equal">
      <formula>"Medium"</formula>
    </cfRule>
    <cfRule type="cellIs" dxfId="42" priority="42" operator="equal">
      <formula>"High"</formula>
    </cfRule>
  </conditionalFormatting>
  <conditionalFormatting sqref="U11">
    <cfRule type="cellIs" dxfId="41" priority="31" operator="equal">
      <formula>"Low"</formula>
    </cfRule>
    <cfRule type="cellIs" dxfId="40" priority="32" operator="equal">
      <formula>"Medium"</formula>
    </cfRule>
    <cfRule type="cellIs" dxfId="39" priority="33" operator="equal">
      <formula>"High"</formula>
    </cfRule>
  </conditionalFormatting>
  <conditionalFormatting sqref="U11">
    <cfRule type="cellIs" dxfId="38" priority="34" operator="equal">
      <formula>"Low"</formula>
    </cfRule>
    <cfRule type="cellIs" dxfId="37" priority="35" operator="equal">
      <formula>"Medium"</formula>
    </cfRule>
    <cfRule type="cellIs" dxfId="36" priority="36" operator="equal">
      <formula>"High"</formula>
    </cfRule>
  </conditionalFormatting>
  <conditionalFormatting sqref="U18:U22">
    <cfRule type="cellIs" dxfId="35" priority="25" operator="equal">
      <formula>"Low"</formula>
    </cfRule>
    <cfRule type="cellIs" dxfId="34" priority="26" operator="equal">
      <formula>"Medium"</formula>
    </cfRule>
    <cfRule type="cellIs" dxfId="33" priority="27" operator="equal">
      <formula>"High"</formula>
    </cfRule>
  </conditionalFormatting>
  <conditionalFormatting sqref="U18:U22">
    <cfRule type="cellIs" dxfId="32" priority="28" operator="equal">
      <formula>"Low"</formula>
    </cfRule>
    <cfRule type="cellIs" dxfId="31" priority="29" operator="equal">
      <formula>"Medium"</formula>
    </cfRule>
    <cfRule type="cellIs" dxfId="30" priority="30" operator="equal">
      <formula>"High"</formula>
    </cfRule>
  </conditionalFormatting>
  <conditionalFormatting sqref="U9">
    <cfRule type="cellIs" dxfId="29" priority="19" operator="equal">
      <formula>"Low"</formula>
    </cfRule>
    <cfRule type="cellIs" dxfId="28" priority="20" operator="equal">
      <formula>"Medium"</formula>
    </cfRule>
    <cfRule type="cellIs" dxfId="27" priority="21" operator="equal">
      <formula>"High"</formula>
    </cfRule>
  </conditionalFormatting>
  <conditionalFormatting sqref="U9">
    <cfRule type="cellIs" dxfId="26" priority="22" operator="equal">
      <formula>"Low"</formula>
    </cfRule>
    <cfRule type="cellIs" dxfId="25" priority="23" operator="equal">
      <formula>"Medium"</formula>
    </cfRule>
    <cfRule type="cellIs" dxfId="24" priority="24" operator="equal">
      <formula>"High"</formula>
    </cfRule>
  </conditionalFormatting>
  <conditionalFormatting sqref="L17:M17">
    <cfRule type="cellIs" dxfId="23" priority="13" operator="equal">
      <formula>"Low"</formula>
    </cfRule>
    <cfRule type="cellIs" dxfId="22" priority="14" operator="equal">
      <formula>"Medium"</formula>
    </cfRule>
    <cfRule type="cellIs" dxfId="21" priority="15" operator="equal">
      <formula>"High"</formula>
    </cfRule>
  </conditionalFormatting>
  <conditionalFormatting sqref="L17:M17">
    <cfRule type="cellIs" dxfId="20" priority="16" operator="equal">
      <formula>"Low"</formula>
    </cfRule>
    <cfRule type="cellIs" dxfId="19" priority="17" operator="equal">
      <formula>"Medium"</formula>
    </cfRule>
    <cfRule type="cellIs" dxfId="18" priority="18" operator="equal">
      <formula>"High"</formula>
    </cfRule>
  </conditionalFormatting>
  <conditionalFormatting sqref="T17">
    <cfRule type="cellIs" dxfId="17" priority="7" operator="equal">
      <formula>"Low"</formula>
    </cfRule>
    <cfRule type="cellIs" dxfId="16" priority="8" operator="equal">
      <formula>"Medium"</formula>
    </cfRule>
    <cfRule type="cellIs" dxfId="15" priority="9" operator="equal">
      <formula>"High"</formula>
    </cfRule>
  </conditionalFormatting>
  <conditionalFormatting sqref="T17">
    <cfRule type="cellIs" dxfId="14" priority="10" operator="equal">
      <formula>"Low"</formula>
    </cfRule>
    <cfRule type="cellIs" dxfId="13" priority="11" operator="equal">
      <formula>"Medium"</formula>
    </cfRule>
    <cfRule type="cellIs" dxfId="12" priority="12" operator="equal">
      <formula>"High"</formula>
    </cfRule>
  </conditionalFormatting>
  <conditionalFormatting sqref="U17">
    <cfRule type="cellIs" dxfId="11" priority="1" operator="equal">
      <formula>"Low"</formula>
    </cfRule>
    <cfRule type="cellIs" dxfId="10" priority="2" operator="equal">
      <formula>"Medium"</formula>
    </cfRule>
    <cfRule type="cellIs" dxfId="9" priority="3" operator="equal">
      <formula>"High"</formula>
    </cfRule>
  </conditionalFormatting>
  <conditionalFormatting sqref="U17">
    <cfRule type="cellIs" dxfId="8" priority="4" operator="equal">
      <formula>"Low"</formula>
    </cfRule>
    <cfRule type="cellIs" dxfId="7" priority="5" operator="equal">
      <formula>"Medium"</formula>
    </cfRule>
    <cfRule type="cellIs" dxfId="6" priority="6" operator="equal">
      <formula>"High"</formula>
    </cfRule>
  </conditionalFormatting>
  <dataValidations count="25">
    <dataValidation type="list" allowBlank="1" showInputMessage="1" showErrorMessage="1" sqref="W19:W23" xr:uid="{00000000-0002-0000-0700-000000000000}">
      <formula1>"New,Provisional,Open,Triggered,Closed"</formula1>
    </dataValidation>
    <dataValidation allowBlank="1" showInputMessage="1" showErrorMessage="1" promptTitle="Risk ID" prompt="A unique identifier for the item" sqref="B6" xr:uid="{00000000-0002-0000-0700-000001000000}"/>
    <dataValidation allowBlank="1" showInputMessage="1" showErrorMessage="1" promptTitle="Date Identified" prompt="State when the item was identified" sqref="C6" xr:uid="{00000000-0002-0000-0700-000002000000}"/>
    <dataValidation allowBlank="1" showInputMessage="1" showErrorMessage="1" promptTitle="Identified by" prompt="State who identified the risk" sqref="D6" xr:uid="{00000000-0002-0000-0700-000003000000}"/>
    <dataValidation allowBlank="1" showInputMessage="1" showErrorMessage="1" promptTitle="Risk Area" prompt="Identify the predominant Risk Area impacted by the identified risk._x000a_Free form field." sqref="E6" xr:uid="{00000000-0002-0000-07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700-000005000000}"/>
    <dataValidation allowBlank="1" showInputMessage="1" showErrorMessage="1" promptTitle="Risk Category" prompt="Categorise your risk. If more than one applies, choose the one which is most applicable" sqref="G6" xr:uid="{00000000-0002-0000-0700-000006000000}"/>
    <dataValidation allowBlank="1" showInputMessage="1" showErrorMessage="1" promptTitle="Risk Owner" prompt="Name of the person who is accountable for managing the risk" sqref="H6" xr:uid="{00000000-0002-0000-0700-000007000000}"/>
    <dataValidation allowBlank="1" showInputMessage="1" showErrorMessage="1" promptTitle="Control" prompt="A control is a measure that is in place today, which either helps prevents a risk from happening or reduces its impact" sqref="I6" xr:uid="{00000000-0002-0000-07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700-000009000000}"/>
    <dataValidation allowBlank="1" showInputMessage="1" showErrorMessage="1" promptTitle="Liklihood Score" prompt="State how likely it is that the risk will occur" sqref="K6" xr:uid="{00000000-0002-0000-0700-00000A000000}"/>
    <dataValidation allowBlank="1" showInputMessage="1" showErrorMessage="1" promptTitle="Current / net risk level" prompt="The current (or net) level of risk, derived from the likelihood and the impact scores, as defined in the risk matrix" sqref="L6" xr:uid="{00000000-0002-0000-07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700-00000C000000}"/>
    <dataValidation allowBlank="1" showInputMessage="1" showErrorMessage="1" promptTitle="Action Owner" prompt="Enter the name of the person responsible for the actions related to this risk" sqref="O6" xr:uid="{00000000-0002-0000-0700-00000D000000}"/>
    <dataValidation allowBlank="1" showInputMessage="1" showErrorMessage="1" promptTitle="Expected completion date" prompt="State when the action is to be completed by" sqref="P6" xr:uid="{00000000-0002-0000-0700-00000E000000}"/>
    <dataValidation allowBlank="1" showInputMessage="1" showErrorMessage="1" promptTitle="Action progress" prompt="State any progress made on the actions. If completed, state &quot;Completed&quot;" sqref="Q6" xr:uid="{00000000-0002-0000-07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700-000010000000}"/>
    <dataValidation allowBlank="1" showInputMessage="1" showErrorMessage="1" promptTitle="Target Liklihood score" prompt="State your expectations of  how likely it is that the risk will occur, after you have completed the mitigations actions" sqref="S6" xr:uid="{00000000-0002-0000-0700-000011000000}"/>
    <dataValidation allowBlank="1" showInputMessage="1" showErrorMessage="1" promptTitle="Target risk level" prompt="The target level of risk, derived from the target likelihood and the target impact scores, as defined in the risk matrix" sqref="T6" xr:uid="{00000000-0002-0000-0700-000012000000}"/>
    <dataValidation allowBlank="1" showInputMessage="1" showErrorMessage="1" promptTitle="Date updated" prompt="Date when this item was last updated" sqref="V6" xr:uid="{00000000-0002-0000-07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700-000014000000}"/>
    <dataValidation allowBlank="1" showInputMessage="1" showErrorMessage="1" promptTitle="Current / net risk level" prompt="The current (or net) financial value of the risk" sqref="M6" xr:uid="{00000000-0002-0000-0700-000015000000}"/>
    <dataValidation allowBlank="1" showInputMessage="1" showErrorMessage="1" promptTitle="Current / net risk level" prompt="The target financial value of the risk" sqref="U6" xr:uid="{00000000-0002-0000-0700-000016000000}"/>
    <dataValidation type="list" allowBlank="1" showInputMessage="1" showErrorMessage="1" sqref="W8" xr:uid="{00000000-0002-0000-0700-000017000000}">
      <formula1>"Provisional,Open,Triggered,In Control,Closed"</formula1>
    </dataValidation>
    <dataValidation type="list" allowBlank="1" showInputMessage="1" showErrorMessage="1" sqref="W7 W9:W18" xr:uid="{00000000-0002-0000-0700-000018000000}">
      <formula1>"New,Provisional,Open,Triggered,In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19000000}">
          <x14:formula1>
            <xm:f>'Risk Matrix'!$B$4:$B$8</xm:f>
          </x14:formula1>
          <xm:sqref>K7:K23 S7:S23</xm:sqref>
        </x14:dataValidation>
        <x14:dataValidation type="list" allowBlank="1" showInputMessage="1" showErrorMessage="1" xr:uid="{00000000-0002-0000-0700-00001A000000}">
          <x14:formula1>
            <xm:f>'Risk Matrix'!$C$3:$G$3</xm:f>
          </x14:formula1>
          <xm:sqref>R7:R23 J7:J23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I6" sqref="I6"/>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Overview</vt:lpstr>
      <vt:lpstr>Strategic</vt:lpstr>
      <vt:lpstr>CDGD</vt:lpstr>
      <vt:lpstr>GPF</vt:lpstr>
      <vt:lpstr>Skills</vt:lpstr>
      <vt:lpstr>Funding Group</vt:lpstr>
      <vt:lpstr>ESIF</vt:lpstr>
      <vt:lpstr>Blank</vt:lpstr>
      <vt:lpstr>Risk Matrix</vt:lpstr>
      <vt:lpstr>Risk Analysis</vt:lpstr>
      <vt:lpstr>Blank!Bottom1</vt:lpstr>
      <vt:lpstr>CDGD!Bottom1</vt:lpstr>
      <vt:lpstr>ESIF!Bottom1</vt:lpstr>
      <vt:lpstr>GPF!Bottom1</vt:lpstr>
      <vt:lpstr>Skills!Bottom1</vt:lpstr>
      <vt:lpstr>Strategic!Bottom1</vt:lpstr>
      <vt:lpstr>Blank!OverallRisk</vt:lpstr>
      <vt:lpstr>CDGD!OverallRisk</vt:lpstr>
      <vt:lpstr>ESIF!OverallRisk</vt:lpstr>
      <vt:lpstr>GPF!OverallRisk</vt:lpstr>
      <vt:lpstr>Skills!OverallRisk</vt:lpstr>
      <vt:lpstr>Strategic!OverallRisk</vt:lpstr>
      <vt:lpstr>Blank!Print_Area</vt:lpstr>
      <vt:lpstr>CDGD!Print_Area</vt:lpstr>
      <vt:lpstr>ESIF!Print_Area</vt:lpstr>
      <vt:lpstr>GPF!Print_Area</vt:lpstr>
      <vt:lpstr>Skills!Print_Area</vt:lpstr>
      <vt:lpstr>Strategic!Print_Area</vt:lpstr>
      <vt:lpstr>Blank!Print_Titles</vt:lpstr>
      <vt:lpstr>CDGD!Print_Titles</vt:lpstr>
      <vt:lpstr>ESIF!Print_Titles</vt:lpstr>
      <vt:lpstr>GPF!Print_Titles</vt:lpstr>
      <vt:lpstr>Skills!Print_Titles</vt:lpstr>
      <vt:lpstr>Strategic!Print_Titles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Palphreyman, Sharon (S,G&amp;C)</cp:lastModifiedBy>
  <cp:lastPrinted>2019-03-12T14:00:37Z</cp:lastPrinted>
  <dcterms:created xsi:type="dcterms:W3CDTF">2016-01-04T13:50:25Z</dcterms:created>
  <dcterms:modified xsi:type="dcterms:W3CDTF">2019-05-08T15:50:37Z</dcterms:modified>
</cp:coreProperties>
</file>