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24226"/>
  <mc:AlternateContent xmlns:mc="http://schemas.openxmlformats.org/markup-compatibility/2006">
    <mc:Choice Requires="x15">
      <x15ac:absPath xmlns:x15ac="http://schemas.microsoft.com/office/spreadsheetml/2010/11/ac" url="\\staffordshire.gov.uk\Users\Home\My Documents\Exec Board\14 May 2020\"/>
    </mc:Choice>
  </mc:AlternateContent>
  <xr:revisionPtr revIDLastSave="0" documentId="13_ncr:1_{2DC8CBAC-BFA5-4443-808B-84C97DEC0878}" xr6:coauthVersionLast="44" xr6:coauthVersionMax="45" xr10:uidLastSave="{00000000-0000-0000-0000-000000000000}"/>
  <bookViews>
    <workbookView xWindow="-120" yWindow="-120" windowWidth="20730" windowHeight="11160" activeTab="1" xr2:uid="{00000000-000D-0000-FFFF-FFFF00000000}"/>
  </bookViews>
  <sheets>
    <sheet name="Overview " sheetId="17" r:id="rId1"/>
    <sheet name="Strategic" sheetId="10" r:id="rId2"/>
    <sheet name="CDGD" sheetId="8" r:id="rId3"/>
    <sheet name="GPF" sheetId="5" r:id="rId4"/>
    <sheet name="Skills" sheetId="4" r:id="rId5"/>
    <sheet name="Funding Group" sheetId="14" r:id="rId6"/>
    <sheet name="ESIF" sheetId="13" r:id="rId7"/>
    <sheet name="Blank" sheetId="7" state="hidden" r:id="rId8"/>
    <sheet name="Project RAG rating" sheetId="18" r:id="rId9"/>
    <sheet name="Risk Matrix" sheetId="2" r:id="rId10"/>
    <sheet name="Risk Analysis" sheetId="11"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_xlnm._FilterDatabase" localSheetId="7" hidden="1">Blank!$B$6:$W$23</definedName>
    <definedName name="_xlnm._FilterDatabase" localSheetId="2" hidden="1">CDGD!$B$6:$W$26</definedName>
    <definedName name="_xlnm._FilterDatabase" localSheetId="6" hidden="1">ESIF!$B$6:$W$15</definedName>
    <definedName name="_xlnm._FilterDatabase" localSheetId="3" hidden="1">GPF!$B$6:$W$23</definedName>
    <definedName name="_xlnm._FilterDatabase" localSheetId="4" hidden="1">Skills!$B$6:$W$23</definedName>
    <definedName name="_xlnm._FilterDatabase" localSheetId="1" hidden="1">Strategic!$B$6:$W$23</definedName>
    <definedName name="Bottom1" localSheetId="7">Blank!$B$24</definedName>
    <definedName name="Bottom1" localSheetId="2">CDGD!$B$28</definedName>
    <definedName name="Bottom1" localSheetId="6">ESIF!$B$16</definedName>
    <definedName name="Bottom1" localSheetId="3">GPF!$B$24</definedName>
    <definedName name="Bottom1" localSheetId="8">#REF!</definedName>
    <definedName name="Bottom1" localSheetId="4">Skills!$B$24</definedName>
    <definedName name="Bottom1" localSheetId="1">Strategic!$B$24</definedName>
    <definedName name="Bottom1">#REF!</definedName>
    <definedName name="FinancialImpact" localSheetId="7">Blank!#REF!</definedName>
    <definedName name="FinancialImpact" localSheetId="2">CDGD!#REF!</definedName>
    <definedName name="FinancialImpact" localSheetId="6">ESIF!#REF!</definedName>
    <definedName name="FinancialImpact" localSheetId="3">GPF!#REF!</definedName>
    <definedName name="FinancialImpact" localSheetId="8">#REF!</definedName>
    <definedName name="FinancialImpact" localSheetId="4">Skills!#REF!</definedName>
    <definedName name="FinancialImpact" localSheetId="1">Strategic!#REF!</definedName>
    <definedName name="FinancialImpact">#REF!</definedName>
    <definedName name="Newrow1" localSheetId="7">Blank!#REF!</definedName>
    <definedName name="Newrow1" localSheetId="2">CDGD!#REF!</definedName>
    <definedName name="Newrow1" localSheetId="6">ESIF!#REF!</definedName>
    <definedName name="Newrow1" localSheetId="3">GPF!#REF!</definedName>
    <definedName name="Newrow1" localSheetId="8">#REF!</definedName>
    <definedName name="Newrow1" localSheetId="4">Skills!#REF!</definedName>
    <definedName name="Newrow1" localSheetId="1">Strategic!#REF!</definedName>
    <definedName name="Newrow1">#REF!</definedName>
    <definedName name="OverallRisk" localSheetId="7">Blank!$L$6:$L$24</definedName>
    <definedName name="OverallRisk" localSheetId="2">CDGD!$L$6:$L$31</definedName>
    <definedName name="OverallRisk" localSheetId="6">ESIF!$L$6:$L$16</definedName>
    <definedName name="OverallRisk" localSheetId="3">GPF!$L$6:$L$24</definedName>
    <definedName name="OverallRisk" localSheetId="8">#REF!</definedName>
    <definedName name="OverallRisk" localSheetId="4">Skills!$L$6:$L$24</definedName>
    <definedName name="OverallRisk" localSheetId="1">Strategic!$L$6:$L$24</definedName>
    <definedName name="OverallRisk">#REF!</definedName>
    <definedName name="_xlnm.Print_Area" localSheetId="7">Blank!$B$1:$W$24</definedName>
    <definedName name="_xlnm.Print_Area" localSheetId="6">ESIF!$B$1:$W$16</definedName>
    <definedName name="_xlnm.Print_Area" localSheetId="3">GPF!$B$1:$W$24</definedName>
    <definedName name="_xlnm.Print_Area" localSheetId="4">Skills!$B$1:$W$24</definedName>
    <definedName name="_xlnm.Print_Area" localSheetId="1">Strategic!$B$1:$W$24</definedName>
    <definedName name="_xlnm.Print_Titles" localSheetId="7">Blank!$1:$6</definedName>
    <definedName name="_xlnm.Print_Titles" localSheetId="2">CDGD!$1:$6</definedName>
    <definedName name="_xlnm.Print_Titles" localSheetId="6">ESIF!$1:$6</definedName>
    <definedName name="_xlnm.Print_Titles" localSheetId="3">GPF!$1:$6</definedName>
    <definedName name="_xlnm.Print_Titles" localSheetId="4">Skills!$1:$6</definedName>
    <definedName name="_xlnm.Print_Titles" localSheetId="1">Strategic!$1:$6</definedName>
    <definedName name="ProbableImpact" localSheetId="7">Blank!#REF!</definedName>
    <definedName name="ProbableImpact" localSheetId="2">CDGD!#REF!</definedName>
    <definedName name="ProbableImpact" localSheetId="6">ESIF!#REF!</definedName>
    <definedName name="ProbableImpact" localSheetId="3">GPF!#REF!</definedName>
    <definedName name="ProbableImpact" localSheetId="8">#REF!</definedName>
    <definedName name="ProbableImpact" localSheetId="4">Skills!#REF!</definedName>
    <definedName name="ProbableImpact" localSheetId="1">Strategic!#REF!</definedName>
    <definedName name="ProbableImpa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3" i="10" l="1"/>
  <c r="T13" i="10"/>
  <c r="T14" i="13" l="1"/>
  <c r="T12" i="13"/>
  <c r="L12" i="13"/>
  <c r="L7" i="13"/>
  <c r="T31" i="8" l="1"/>
  <c r="T11" i="8"/>
  <c r="L31" i="8"/>
  <c r="L11" i="8"/>
  <c r="T10" i="10" l="1"/>
  <c r="L10" i="10"/>
  <c r="T9" i="10" l="1"/>
  <c r="L9" i="10"/>
  <c r="T28" i="8" l="1"/>
  <c r="L28" i="8"/>
  <c r="T27" i="8" l="1"/>
  <c r="L9" i="8"/>
  <c r="L26" i="8"/>
  <c r="L27" i="8"/>
  <c r="L15" i="14" l="1"/>
  <c r="T25" i="8" l="1"/>
  <c r="L25" i="8"/>
  <c r="T24" i="8"/>
  <c r="L24" i="8"/>
  <c r="T23" i="8"/>
  <c r="L23" i="8"/>
  <c r="T29" i="8"/>
  <c r="L29" i="8"/>
  <c r="T26" i="8"/>
  <c r="T22" i="8"/>
  <c r="L22" i="8"/>
  <c r="T21" i="8"/>
  <c r="L21" i="8"/>
  <c r="T20" i="8"/>
  <c r="L20" i="8"/>
  <c r="T19" i="8"/>
  <c r="L19" i="8"/>
  <c r="T18" i="8"/>
  <c r="L18" i="8"/>
  <c r="T17" i="8"/>
  <c r="L17" i="8"/>
  <c r="T16" i="8"/>
  <c r="L16" i="8"/>
  <c r="T15" i="8"/>
  <c r="L15" i="8"/>
  <c r="T14" i="8"/>
  <c r="L14" i="8"/>
  <c r="T13" i="8"/>
  <c r="L13" i="8"/>
  <c r="T12" i="8"/>
  <c r="L12" i="8"/>
  <c r="T8" i="8"/>
  <c r="L8" i="8"/>
  <c r="T7" i="8"/>
  <c r="L7" i="8"/>
  <c r="T23" i="14" l="1"/>
  <c r="L23" i="14"/>
  <c r="T22" i="14"/>
  <c r="L22" i="14"/>
  <c r="T21" i="14"/>
  <c r="L21" i="14"/>
  <c r="T20" i="14"/>
  <c r="L20" i="14"/>
  <c r="T19" i="14"/>
  <c r="L19" i="14"/>
  <c r="T18" i="14"/>
  <c r="L18" i="14"/>
  <c r="T17" i="14"/>
  <c r="L17" i="14"/>
  <c r="T16" i="14"/>
  <c r="L16" i="14"/>
  <c r="L11" i="14"/>
  <c r="T10" i="14"/>
  <c r="L10" i="14"/>
  <c r="T15" i="14"/>
  <c r="T9" i="14"/>
  <c r="L9" i="14"/>
  <c r="T14" i="14"/>
  <c r="L14" i="14"/>
  <c r="T13" i="14"/>
  <c r="L13" i="14"/>
  <c r="T12" i="14"/>
  <c r="L12" i="14"/>
  <c r="T7" i="14"/>
  <c r="L7" i="14"/>
  <c r="T15" i="10" l="1"/>
  <c r="L15" i="10"/>
  <c r="E9" i="11" l="1"/>
  <c r="F8" i="11"/>
  <c r="D9" i="11"/>
  <c r="C9" i="11"/>
  <c r="T15" i="13" l="1"/>
  <c r="L15" i="13"/>
  <c r="F4" i="11" l="1"/>
  <c r="F5" i="11"/>
  <c r="F6" i="11"/>
  <c r="F7" i="11"/>
  <c r="F3" i="11"/>
  <c r="T12" i="10"/>
  <c r="T8" i="10"/>
  <c r="L8" i="10"/>
  <c r="T7" i="10"/>
  <c r="L7" i="10"/>
  <c r="F9" i="11" l="1"/>
  <c r="T13" i="4" l="1"/>
  <c r="L13" i="4"/>
  <c r="T12" i="4"/>
  <c r="L12" i="4"/>
  <c r="T11" i="4"/>
  <c r="L11" i="4"/>
  <c r="T10" i="4"/>
  <c r="L10" i="4"/>
  <c r="T23" i="7" l="1"/>
  <c r="L23" i="7"/>
  <c r="T22" i="7"/>
  <c r="L22" i="7"/>
  <c r="T21" i="7"/>
  <c r="L21" i="7"/>
  <c r="T20" i="7"/>
  <c r="L20" i="7"/>
  <c r="T19" i="7"/>
  <c r="L19" i="7"/>
  <c r="T18" i="7"/>
  <c r="L18" i="7"/>
  <c r="T17" i="7"/>
  <c r="L17" i="7"/>
  <c r="T16" i="7"/>
  <c r="L16" i="7"/>
  <c r="T15" i="7"/>
  <c r="L15" i="7"/>
  <c r="T14" i="7"/>
  <c r="L14" i="7"/>
  <c r="T13" i="7"/>
  <c r="L13" i="7"/>
  <c r="T12" i="7"/>
  <c r="L12" i="7"/>
  <c r="T11" i="7"/>
  <c r="L11" i="7"/>
  <c r="T10" i="7"/>
  <c r="L10" i="7"/>
  <c r="T9" i="7"/>
  <c r="L9" i="7"/>
  <c r="T8" i="7"/>
  <c r="L8" i="7"/>
  <c r="T7" i="7"/>
  <c r="L7" i="7"/>
  <c r="T23" i="5"/>
  <c r="L23" i="5"/>
  <c r="T22" i="5"/>
  <c r="L22" i="5"/>
  <c r="T21" i="5"/>
  <c r="L21" i="5"/>
  <c r="T20" i="5"/>
  <c r="L20" i="5"/>
  <c r="T19" i="5"/>
  <c r="L19" i="5"/>
  <c r="T18" i="5"/>
  <c r="L18" i="5"/>
  <c r="T17" i="5"/>
  <c r="L17" i="5"/>
  <c r="T16" i="5"/>
  <c r="L16" i="5"/>
  <c r="T15" i="5"/>
  <c r="L15" i="5"/>
  <c r="T14" i="5"/>
  <c r="L14" i="5"/>
  <c r="T13" i="5"/>
  <c r="L13" i="5"/>
  <c r="T12" i="5"/>
  <c r="L12" i="5"/>
  <c r="T11" i="5"/>
  <c r="L11" i="5"/>
  <c r="T9" i="5"/>
  <c r="L9" i="5"/>
  <c r="T8" i="5"/>
  <c r="L8" i="5"/>
  <c r="T7" i="5"/>
  <c r="L7" i="5"/>
  <c r="T10" i="5"/>
  <c r="L10" i="5"/>
  <c r="L14" i="4"/>
  <c r="T14" i="4"/>
  <c r="L15" i="4"/>
  <c r="T15" i="4"/>
  <c r="L16" i="4"/>
  <c r="T16" i="4"/>
  <c r="L17" i="4"/>
  <c r="T17" i="4"/>
  <c r="L18" i="4"/>
  <c r="T18" i="4"/>
  <c r="L19" i="4"/>
  <c r="T19" i="4"/>
  <c r="L20" i="4"/>
  <c r="T20" i="4"/>
  <c r="L21" i="4"/>
  <c r="T21" i="4"/>
  <c r="L22" i="4"/>
  <c r="T22" i="4"/>
  <c r="L23" i="4"/>
  <c r="T23" i="4"/>
</calcChain>
</file>

<file path=xl/sharedStrings.xml><?xml version="1.0" encoding="utf-8"?>
<sst xmlns="http://schemas.openxmlformats.org/spreadsheetml/2006/main" count="1261" uniqueCount="461">
  <si>
    <t>1 - Rare</t>
  </si>
  <si>
    <t>A - Minor</t>
  </si>
  <si>
    <t>5 - Almost certain</t>
  </si>
  <si>
    <t>E - Catastrophic</t>
  </si>
  <si>
    <t>4 - Likely</t>
  </si>
  <si>
    <t>D - Critical</t>
  </si>
  <si>
    <t>3 - Possible</t>
  </si>
  <si>
    <t>C - Major</t>
  </si>
  <si>
    <t>2 - Unlikely</t>
  </si>
  <si>
    <t>B - Moderate</t>
  </si>
  <si>
    <t>Date updated</t>
  </si>
  <si>
    <t>Action progress</t>
  </si>
  <si>
    <t>Action owner</t>
  </si>
  <si>
    <r>
      <t xml:space="preserve">Risk actions
</t>
    </r>
    <r>
      <rPr>
        <b/>
        <sz val="9"/>
        <color indexed="9"/>
        <rFont val="Arial"/>
        <family val="2"/>
      </rPr>
      <t>(mitigations)</t>
    </r>
  </si>
  <si>
    <t>Current/net impact score</t>
  </si>
  <si>
    <t>Controls</t>
  </si>
  <si>
    <t>Risk category</t>
  </si>
  <si>
    <t>Risk ID</t>
  </si>
  <si>
    <t>Medium</t>
  </si>
  <si>
    <t>Low</t>
  </si>
  <si>
    <t>Updates</t>
  </si>
  <si>
    <t>Respond and Monitor</t>
  </si>
  <si>
    <t>Identification</t>
  </si>
  <si>
    <t>High</t>
  </si>
  <si>
    <t>&lt;----------------------------------- IMPACT -------------------------------------&gt;</t>
  </si>
  <si>
    <t>Risk Matrix</t>
  </si>
  <si>
    <t>Title:</t>
  </si>
  <si>
    <t>Updated:</t>
  </si>
  <si>
    <t>Current/net likelihood score</t>
  </si>
  <si>
    <t>Target impact score</t>
  </si>
  <si>
    <t>Target likelihood score</t>
  </si>
  <si>
    <t>SSLEP City Deal &amp; Growth Deal Programme Risk Register</t>
  </si>
  <si>
    <t>Political</t>
  </si>
  <si>
    <t>Legal</t>
  </si>
  <si>
    <t>Economic</t>
  </si>
  <si>
    <t>Risk area</t>
  </si>
  <si>
    <t>Date identified</t>
  </si>
  <si>
    <t>Identified by</t>
  </si>
  <si>
    <t>Risk owner</t>
  </si>
  <si>
    <t>Current/net risk level</t>
  </si>
  <si>
    <t>Current/net value of risk</t>
  </si>
  <si>
    <t>Target risk level</t>
  </si>
  <si>
    <t>Target value of risk</t>
  </si>
  <si>
    <t>Risk status</t>
  </si>
  <si>
    <t>Resourcing</t>
  </si>
  <si>
    <t>Delivery of major projects</t>
  </si>
  <si>
    <t>Communication</t>
  </si>
  <si>
    <t>Contracts</t>
  </si>
  <si>
    <t>Programme Allocation</t>
  </si>
  <si>
    <t>Wider economy</t>
  </si>
  <si>
    <t>Project mix</t>
  </si>
  <si>
    <t>Relationship Management</t>
  </si>
  <si>
    <t>Programme Governance</t>
  </si>
  <si>
    <t>Performance Measurement</t>
  </si>
  <si>
    <t>Social</t>
  </si>
  <si>
    <t>Technological</t>
  </si>
  <si>
    <t>Monthly programme reporting in place for all projects; top risks identified</t>
  </si>
  <si>
    <t>Frequent in depth reviews / attendance at project boards carried out on all key programmes</t>
  </si>
  <si>
    <t>Funding tracker in place to highlight status / progress or all agreements</t>
  </si>
  <si>
    <t>All GD3 submissions assessed against Strategic fit; Value for money; Deliverability criteria</t>
  </si>
  <si>
    <t>Standard template in place for monthly project reporting</t>
  </si>
  <si>
    <t>Open</t>
  </si>
  <si>
    <t>All project leads</t>
  </si>
  <si>
    <t>Monthly project highlight reporting</t>
  </si>
  <si>
    <t>Dave Nicholls</t>
  </si>
  <si>
    <t>LGF Funding</t>
  </si>
  <si>
    <t>2016/17 Profile Finance Report tracker in place; quarterly profile in place</t>
  </si>
  <si>
    <t>Simon Ablewhite</t>
  </si>
  <si>
    <t>All business case submissions are assessed against:
- SSLEP Full Business Case Assessment template
- "green book guidance checklist for assessing business cases"</t>
  </si>
  <si>
    <t>Quarterly profiling introduced for all projects.
Review to identify areas that can be brought forward in progress (see also Risk ID 5)</t>
  </si>
  <si>
    <t>Regular review with Legal lead in place</t>
  </si>
  <si>
    <t>GD3 schemes agreed; additional basket of alternative schemes also identified</t>
  </si>
  <si>
    <t>2017/18 Profile Finance Report tracker in place; quarterly profile in place</t>
  </si>
  <si>
    <t>Closed</t>
  </si>
  <si>
    <t>In Control</t>
  </si>
  <si>
    <t>Quarterly profiling in place for all projects.
Early identification of pipeline projects
London Mill, Leek schemes &amp; Rugeley Town Centre Ph 2, identified as projects that will not progress</t>
  </si>
  <si>
    <t>SSLEP Use</t>
  </si>
  <si>
    <t>Risk Statement</t>
  </si>
  <si>
    <t>As a result of insufficient or inappropriate resources being assigned to projects, there is a possibility delivery may be delayed, which would have the effect of uncertainty, slippage and inability to attain stated benefits</t>
  </si>
  <si>
    <t>As a result of failure of the vital few projects to deliver, which are concentrated within very few organisations / applicants, there is a possibility of significant impact on the deliverability of programme outcomes, which would have the effect of the overall programme being unable to attain the stated benefits agreed by Government within the time frame, spend / underspend</t>
  </si>
  <si>
    <t>As a result of lack of or poor communications between delivery teams, partners and CDGD Board, both internally &amp; externally, there is a possibility of bypassing established governance framework and loss of focus on deliverables, which would have the effect of overspend / underspend of expenditure, lack of clear management and lack of accountable governance</t>
  </si>
  <si>
    <t>As a result of failure to contract projects to deliver and / or slippage of funding approvals, there is a possibility of failing to deliver projects and outputs within the agreed time frame or budget</t>
  </si>
  <si>
    <t>As a result of Programme allocation only up to 100%, there is a possibility of no over programming to allow for slippage / project changes, which would have the effect of Programme being unable to recover from slippages / failure of individual project deliverables</t>
  </si>
  <si>
    <t>As a result of not having the right mix of focused projects, there is a possibility of the Programme not being able to deliver the agreed outputs, which could have the effect of the Programme missing its energy, housing, jobs, skills targets</t>
  </si>
  <si>
    <t>As a result of a significant proportion of the Programme being reliant upon private sector developers, without a robust relationship management there is a possibility that developers do not perform according to contract, which would have the effect of the Programme missing its energy, housing, jobs, skills targets</t>
  </si>
  <si>
    <t>As a result of no robust appraisal of business cases or lack of expertise to challenge projects and oversee delivery, there is a possibility of the Programme underperforming, which would have the effect of overspends / underspends / under achievement of outputs</t>
  </si>
  <si>
    <t>As a result of inadequate systems in place to capture, monitor &amp; report programme performance, there is a possibility of being unable to accurately measure progress and  stated benefits, which would have the effect of inaccurate reporting</t>
  </si>
  <si>
    <t>There is a risk that the 16/17 LGF funding profile will be significantly underspent. As a result of a number of projects not progressing to original timescale there is a possibility of future LGF funding being cut back if current years profile is not met</t>
  </si>
  <si>
    <t>There is a risk that the 17/18 LGF funding profile will be significantly underspent. As a result of a number of projects not progressing to original timescale and GD3 profile from DCLG larger than expected for 17/18, there is a possibility of future LGF funding being cut back if current years profile is not met</t>
  </si>
  <si>
    <t>As a result of over optimism of benefits achievement, there is a possibility of the CDGD programme over estimating the forecast benefits, which would have the affect of the programme missing agreed LEP targets</t>
  </si>
  <si>
    <t>As a result of no deadlines and/or weak clawback clauses in the funding agreement, there is a possibility that failing schemes cannot be withdrawn in a timely manner, which would have the affect of blocking potential investment in other 'ready to go' schemes that can could deliver same or enhanced outputs</t>
  </si>
  <si>
    <t>As a result of lack of visibility / understanding of availability of LEP funding sources, there is a possibility that weaker schemes will be considered for inclusion in the CDGD programme, at the expense of unknown stronger candidates, which would have the affect of the LEP failing to maximise its forecast outputs</t>
  </si>
  <si>
    <t>As a result of the current national review of LEPs, there is a possibility of uncertainty around the future of the CDGD programme in general, which would have an impact on governance, programme investment and outputs</t>
  </si>
  <si>
    <t>CDGD PAG</t>
  </si>
  <si>
    <t>SSLEP PAG risk team</t>
  </si>
  <si>
    <t>Monthly highlight review at CDGD PAG</t>
  </si>
  <si>
    <t xml:space="preserve">Active Projects Overview presented at monthly CDGD PAG
Resourcing issues not raised as being a current issue </t>
  </si>
  <si>
    <t>Programme of regular reviews of all key projects in place. Reporting back to CDGD PAG</t>
  </si>
  <si>
    <t>Monthly highlight review at CDGD PAG.
CDGD PAG restructured to focus on assurance and strategic areas</t>
  </si>
  <si>
    <t>Reviewed monthly at CDGD PAG</t>
  </si>
  <si>
    <t>All business cases to be reviewed prior to presentation at CDGD PAG</t>
  </si>
  <si>
    <t>Monthly reporting summarised for CDGD PAG; full reports available on request
Outputs monitored monthly; request to Gestamp to ensure Bericote jobs outputs - data now received
No longer a key risk to the programme</t>
  </si>
  <si>
    <t>Monthly reporting to CDGD PAG
Project Slippage schemes identified and included within 16/17 LGF programme
Overall 16/17 outcome = £0.245m (0.7%) slippage
Given GD3 funding profile from Gov't; potential 17/18 could have similar risk</t>
  </si>
  <si>
    <t>Initial report and outlook to June CDGD PAG
Executive Group (Oct 17) agreed to run an open call for initiatives to refresh pipeline and identify suitable alternative schemed; recommendations to be presented to Exec Group February 2018
Exec Group approved SME Expansion Support business case, February 2018; to be utilised to ensure 17/18 spend profile met</t>
  </si>
  <si>
    <t>Quarterly review of all scheme outputs, coincide with national LGF reporting</t>
  </si>
  <si>
    <t>Individual scheme review of outputs with all project leads. Report back to CDGD PAG</t>
  </si>
  <si>
    <t>2018/19 Profile Finance Report tracker in place; quarterly profile in place</t>
  </si>
  <si>
    <t>Quarterly profiling in place for all CDGD projects.
Early identification of current pipeline projects to alternatively fund from grant slippage</t>
  </si>
  <si>
    <t>SSLEP website details assurance framework.
Open call comms distributed widely via email, website and social media</t>
  </si>
  <si>
    <t>Ensure effective, timely and widely distributed  communications in place for pipeline submission requests</t>
  </si>
  <si>
    <t>Profile Finance Report tracker in place; 18/19 quarterly profile in place</t>
  </si>
  <si>
    <t>Quarterly grant spend profiling in place for all CDGD projects.
Early identification of current pipeline projects to alternatively fund from grant slippage</t>
  </si>
  <si>
    <t xml:space="preserve">Standard funding agreement template in place, agreed with Legal team
Programme consultant reviewing effectiveness of template </t>
  </si>
  <si>
    <t xml:space="preserve">Regular reviews at regional &amp; national level
SSLEP Executive Board responsible for determining local submission </t>
  </si>
  <si>
    <t>LEP Review business sessions organised for w/c 3rd Sept to gain views and support of local private sector businesses
Meeting arranged for review with public sector chief executives
Regular dialogue at regional &amp; national level</t>
  </si>
  <si>
    <t>Expected Completion date</t>
  </si>
  <si>
    <t>Identify schemes that could deliver housing benefits
Review existing housing schemes forecast
Lobby key stakeholders to bring forward housing schemes
Working relationship with Homes England
Have a balanced portfolio, introducing a number of smaller schemes
Local authority housing
Community builds
Non-traditional housing e.g. modular</t>
  </si>
  <si>
    <t>PD participating in LEP Network discussions; regular dialogue at regional and national level
SSLEP Executive to submit local submission by 30th September 2018
Existing programmes likely to be protected, regardless of review outcome.
Potential that unallocated funding could be at risk</t>
  </si>
  <si>
    <t>November 2018</t>
  </si>
  <si>
    <t>SSLEP Growing Places Fund Risk Register</t>
  </si>
  <si>
    <t>SSLEP Funding Group Risk Register</t>
  </si>
  <si>
    <t>SSLEP Blank Risk Register</t>
  </si>
  <si>
    <t>GPF</t>
  </si>
  <si>
    <t>GPF calls fail to attract eligible applications from businesses</t>
  </si>
  <si>
    <t>LA Accountable Body &amp; GPF Steering Group</t>
  </si>
  <si>
    <t>Replace 10 week bidding window with a continuous bidding call and publicise GPF via a wide range of media, events and partnership activity</t>
  </si>
  <si>
    <t>Potential for default or delayed repayment of GPF loans</t>
  </si>
  <si>
    <t>Loan repayment schedule included in GPF Funding Agreement together with explicit conditions stating the terms of the loan. Regular monitoring and close liaison with business applicant to identify any issues affecting the timely repayment of the loan</t>
  </si>
  <si>
    <t>SSLEP Skills Contract Management Risk Register</t>
  </si>
  <si>
    <t>LGF capital re. the Skills Equipment Fund round 1</t>
  </si>
  <si>
    <t>The provider may not achieve its targets</t>
  </si>
  <si>
    <t>South Staffordshire College</t>
  </si>
  <si>
    <t>NSCG</t>
  </si>
  <si>
    <t>Staffordshire University</t>
  </si>
  <si>
    <t>Stoke-on-Trent College</t>
  </si>
  <si>
    <t>Perkins Engines Stafford</t>
  </si>
  <si>
    <t>Advanced Manufacturing Mechanical &amp; Electrical Centres</t>
  </si>
  <si>
    <t>Embedding Technical Capabilities Project</t>
  </si>
  <si>
    <t>Technical &amp; Curriculum Development Project</t>
  </si>
  <si>
    <t>Manufacturing Excellence Centre</t>
  </si>
  <si>
    <t>ESEG</t>
  </si>
  <si>
    <t>12//6/2018</t>
  </si>
  <si>
    <t>Failure to spend the allocated 2018/19 budget before the year end.</t>
  </si>
  <si>
    <t>The risk of allocating funding to projects that are not in line with LEP priorities.</t>
  </si>
  <si>
    <t>The risk of allocating £25,000 to the Careers Co for 2018/19 and they will not spend the allocation having carried forward £11,415.31 from 2017/18.</t>
  </si>
  <si>
    <t xml:space="preserve">Concerns that the Core funds are funding 2 year projects without the certainty that we have future funding. </t>
  </si>
  <si>
    <t>Ensure governance is in place and applicants confirm via funding request form.</t>
  </si>
  <si>
    <t>Making allocations prior to business case approvals e.g. Industrial Strategy, ME DIT Challenge Fund.</t>
  </si>
  <si>
    <t>Uncertainty of LEP Review and ability to allocate funds going forward.</t>
  </si>
  <si>
    <t>LEP Funding Group</t>
  </si>
  <si>
    <t>Chris McCann</t>
  </si>
  <si>
    <t>John Broad</t>
  </si>
  <si>
    <t>Ongoing</t>
  </si>
  <si>
    <t>The Careers Co carry over relates to original commencement of claims over the academic year straggling our financial year.</t>
  </si>
  <si>
    <t>To get further guidance from HM Government.</t>
  </si>
  <si>
    <t>Reviewed at monthly Funding Group</t>
  </si>
  <si>
    <t>Jacqui Casey</t>
  </si>
  <si>
    <t>£11,413 has now been utilised + £6,000 of new allocation</t>
  </si>
  <si>
    <t>Amended form in use</t>
  </si>
  <si>
    <t>Financial</t>
  </si>
  <si>
    <t>Governance</t>
  </si>
  <si>
    <t>LEP Funding Group scheduled to meet monthly to review all activities</t>
  </si>
  <si>
    <t>Some projects require CF such as Mgt and Admin to cover LEP staff payment, and Careers Co that runs by school calendar not the financial year.</t>
  </si>
  <si>
    <t>Programme delivery</t>
  </si>
  <si>
    <t>GPF Steering Group monthly review</t>
  </si>
  <si>
    <t xml:space="preserve">monthly project review in place to March 19 followed by quarterly reviews, project reviewed at monthly S&amp;E management meetings </t>
  </si>
  <si>
    <t xml:space="preserve">agree any remedial actions with the provider following review </t>
  </si>
  <si>
    <t>David Poole</t>
  </si>
  <si>
    <t>The Cannock Engineering Academy</t>
  </si>
  <si>
    <t>LGF capital re. the Skills Equipment Fund round 2</t>
  </si>
  <si>
    <t>The Hybrid Construction Technology Project</t>
  </si>
  <si>
    <t>The Academy of Technology &amp; Digital Skills</t>
  </si>
  <si>
    <t>Review to identify all additional projects that can  be brought forward in progress
GD3 bid included basket of schemes
Open call to refresh pipeline held December 2017
Further open call held September 2018</t>
  </si>
  <si>
    <t>SSLEP Strategic Risk Register</t>
  </si>
  <si>
    <t>LEP governance</t>
  </si>
  <si>
    <t>Board mandated governance sub group</t>
  </si>
  <si>
    <t xml:space="preserve">Board mandated sub group (agreed 18 Oct 2018) comprising: LEP Chair, Audit &amp; Finance Committee Chair &amp; match-funding partners (LEP Accountable Body &amp; City Council). </t>
  </si>
  <si>
    <t>Secretariat working with LEP Network to commission legal advice on incorporation and draft template on potential articles of association.
Sub Group created to lead process
Regular reports to Executive Board</t>
  </si>
  <si>
    <t>Interim Partnership Manager</t>
  </si>
  <si>
    <t>Executive Board</t>
  </si>
  <si>
    <t>Executive Board provided geographies statement to deadline and, through the Chair and partner organisations, has continued to engage with partner LEPs and with government as requested.</t>
  </si>
  <si>
    <t>Chair/Interim Partnership Manager</t>
  </si>
  <si>
    <t>LEP Chair/Interim Partnership Manager</t>
  </si>
  <si>
    <t>10/12/.2018</t>
  </si>
  <si>
    <t>Partnership decisions are not made in a timely manner causing delays in the ability of the LEP to:  respond to threats to project delivery timetables, creating slippage on programme delivery profiles; and act upon opportunities to increase resources to the partnership.</t>
  </si>
  <si>
    <t>A small secretariat and a set of business-led sub-groups are in place, which have clear roles and responsibilities and which operate in accordance with an agreed scheme of delegation, reporting to the Executive Board.</t>
  </si>
  <si>
    <t>The agreed scheme of delegation operates within a clear reporting framework, ensuring decision-making is transparent and accountable.</t>
  </si>
  <si>
    <t>All Sub Group Chairs</t>
  </si>
  <si>
    <t>ongoing</t>
  </si>
  <si>
    <t>Loss of Executive Board knowledge due to several private sector board members potentially due to rotate in July 2019</t>
  </si>
  <si>
    <t>Executive Board Terms of reference provides an opportunity to reduce a significant turnover of members by enabling members to seek re-nomination to the Board for a second 3 year term.</t>
  </si>
  <si>
    <t>The LEP Review requires all LEPs to review their governance arrangements and move to incorporated body status by 1 April 2019. Financial penalties may be incurred by LEPs which do not meet this deadline. E.g. prevention of access to new funding.</t>
  </si>
  <si>
    <t>Red</t>
  </si>
  <si>
    <t>Amber</t>
  </si>
  <si>
    <t>Green</t>
  </si>
  <si>
    <t>Total</t>
  </si>
  <si>
    <t>Strategic</t>
  </si>
  <si>
    <t>CDGD</t>
  </si>
  <si>
    <t>Skills</t>
  </si>
  <si>
    <t>Funding Group</t>
  </si>
  <si>
    <t>SSLEP</t>
  </si>
  <si>
    <t>ESIF Risk Register</t>
  </si>
  <si>
    <t>Lack of cash limiting ability to fund pipeline projects</t>
  </si>
  <si>
    <t>LEP Funding Group scheduled to meet monthly to review</t>
  </si>
  <si>
    <t>Nigel Senior</t>
  </si>
  <si>
    <t>Regular review at ESIF sub-committee</t>
  </si>
  <si>
    <t>Given the emergence of key projects at Keele, i54 and Spode the bids have to be ready for the last call expected in May/June 2019</t>
  </si>
  <si>
    <t>There is a risk of not reaching full commitment of ERDF by the Spring ERDF call. Currently we have about £17.9m still to commit and whilst we know where most of this could go bids still have to be submitted by partners and progressed through the ERDF gateway assessment. Any residual allocation left after this call will be returned to DCLG for a nation-wide call and lost to addressing local priorities.</t>
  </si>
  <si>
    <t>ESIF</t>
  </si>
  <si>
    <t>LEP Network-commissioned legal advice received. Sub group established to determine and enact requirements. Company structure &amp; articles agreed by Board and first 8 directors signed up 7 March 2019</t>
  </si>
  <si>
    <t xml:space="preserve">Chair to maintain engagement with government on progress, most recently (15 February) in notifying govt of company formation which aligns with current LEP geography ie county boundaries.
Executive Board to discuss once geographies determined. </t>
  </si>
  <si>
    <t>There is a risk regarding  funding profile of projects and the programme as a whole as partners encounter challenges in delivering their projects and have to make adjustments.</t>
  </si>
  <si>
    <t xml:space="preserve">Monitor. The mid programme stage spend target at December 2018 has been achieved. </t>
  </si>
  <si>
    <t>Continuous bidding call appears to have worked with a steady number of expressions of interest converting to Stage 2 applications and now progressing to contracted projects.
January A&amp;F Group consider this risk to be "In Control" as applications are oversubscribed</t>
  </si>
  <si>
    <t>GPF pipeline over-subscribed</t>
  </si>
  <si>
    <t>Utilise GPF panel to consider projects in competitive bidding process as necessary</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</si>
  <si>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is impacting upon confirmation of £300k Core Funding for 2018/19 &amp; 2019/20. This funding is allocated against delivering the LEP Review, including move to incorporated status &amp; increasing capacilty in the team  in order to be 'fit' for future investment.</t>
  </si>
  <si>
    <t>The LEP Review will require four further private sector board members to be added to the board in order to achieve the required private-public balance. The timing of this will further assist in 'staggering' the rotation dates of board members.</t>
  </si>
  <si>
    <t>Reviewed at monthly Funding Group
January A&amp;F Group consider this risk to be "In Control", allocatioon will not be spent, however, funding can be rolled over, without risk.
No longer risk as now clawback on funding.</t>
  </si>
  <si>
    <t>Complete</t>
  </si>
  <si>
    <t>Awaiting outcome of LEP Review geography
Position to be reviewed at April Funding Group</t>
  </si>
  <si>
    <t>There is a risk of not reaching full commitment of remaining ESF allocation due to the LEP not being invited forward for a secind phase of the DWP Opt in co-financing programme.</t>
  </si>
  <si>
    <t xml:space="preserve">Approximately £21.2 m depends on extensions being agreed with ESFA &amp; Big Lottery Opt In programmes As there is no second phase of DWP more resource can be put into Big Lottery and ESFA along with a range of local open call projects </t>
  </si>
  <si>
    <t>Audit &amp; Finance Group</t>
  </si>
  <si>
    <t>LEP strategy</t>
  </si>
  <si>
    <t xml:space="preserve">Delay in receipt of additional £300k Core Funding for 2018/19 &amp; 2019/20 (see Risk ID 2) means that LEP is undertaking work at risk in order to develop the Local Industrial Strategy (LIS) by Government's timetable of December 2019. Any delay in LIS production could impact upon ability to access forthcoming funding incl. UK Shared Prosperity Funds. If the additional Core funds do not arrive in a timely fashion, LEP will need to find funding and resources from else where.   </t>
  </si>
  <si>
    <t>See Risk ID2</t>
  </si>
  <si>
    <t>See Risk ID2 resolution lies in the hands of government/SoS.</t>
  </si>
  <si>
    <t>Unknown</t>
  </si>
  <si>
    <t>Meetings arranged with all business case leads ahead of submission to CDGD PAG
SSLEP Full Business case Assessment template introduced January 2017
All business cases independently assessed before presentation to CDGD PAG
Lessons learned analysis being introduced
Take into account an applicant's previous or current delivery of CDGD funded schemes. 
Lessons Learned to be recorded as part of programme management/project closure</t>
  </si>
  <si>
    <t>Strategic 2</t>
  </si>
  <si>
    <t>CDGD 13</t>
  </si>
  <si>
    <t>CDGD 18</t>
  </si>
  <si>
    <t>LGF funding</t>
  </si>
  <si>
    <t>Very low LGF spend in Q1 2019/20.  There is a risk that  uncertainty around the spend profile of some schemes (e.g. City Centre Access Programme) will result in poor visibility of spend profile and an accrual of unspent funds.</t>
  </si>
  <si>
    <t>Reputational</t>
  </si>
  <si>
    <t xml:space="preserve">Quarterly finance review of all scheme spend.
Monthly reporting to PAG.
</t>
  </si>
  <si>
    <t>Programme/
Reputational</t>
  </si>
  <si>
    <t>Review forecasts regularly (in line with Outputs Monitoring best practice guidance) with scheme leads.</t>
  </si>
  <si>
    <t xml:space="preserve">Deadlines to be applied to schemes that are not progressing.  </t>
  </si>
  <si>
    <t>SA/SP</t>
  </si>
  <si>
    <t>There is a risk that 4 schemes (2 of which are very large) in the current programme may fail to progress. This could severely impact on the LEP's ability to spend the LGF grant and to attain the required outputs.</t>
  </si>
  <si>
    <t xml:space="preserve">An Outputs report/position statement and recommendations has been prepared for PAG 27/08/19, and is subsequently to be taken to Executive Board. 
(Review pipeline, open call). 
</t>
  </si>
  <si>
    <t>Chair to maintain engagement with government on progress, in notifying govt of company formation which aligns with current LEP geography ie county boundaries and (4 April) in agreeing to revisit opportunity for local resolution with GBSLEP.
Executive Board to discuss once geographies determined.</t>
  </si>
  <si>
    <t xml:space="preserve">An Outputs report/position statement and recommendations has been prepared for PAG 27/08/19, and is subsequently to be taken to Executive Board. 
(Review pipeline, open call). </t>
  </si>
  <si>
    <t>An Outputs report/position statement and recommendations has been prepared for PAG 27/08/19, and is subsequently to be taken to Executive Board on 19/09/19.
(Review pipeline, open call).</t>
  </si>
  <si>
    <t>Scheme of Delegation was signed on 18/7/2019</t>
  </si>
  <si>
    <t>Reserve funding from budget for future redundancies and VAT liabilities (post Company structure)</t>
  </si>
  <si>
    <t>Review redundancy annually.  Keep running total of VAT from 1/4/2019</t>
  </si>
  <si>
    <t>Key  "Red" rated risk level activities</t>
  </si>
  <si>
    <t>Likely to be funds decommitted from a previously awarded project. GP fund allocation is utilising other LEP funds for short-term bankrolling</t>
  </si>
  <si>
    <t xml:space="preserve">Finance </t>
  </si>
  <si>
    <t>Reputation/
regulatory</t>
  </si>
  <si>
    <t>3 x Finance audits are taking place in key LEP streams</t>
  </si>
  <si>
    <t>Regulatory</t>
  </si>
  <si>
    <t>Finance leads</t>
  </si>
  <si>
    <t>Working practices</t>
  </si>
  <si>
    <t>Active Projects Overview presented at monthly CDGD PAG
Recently speculative builds have been completed at Bericote Four Ashes and Meaford. Lichfield Park construction commenced 11 Feb 2019) - PR event held on 18th Feb. Practical Completion is due Q3 2019. Tightening of future funding agreements re timings and clawback will help to mitigate. Revised funding agreement drafted by Legal -  to be applied to the 6 new schemes.</t>
  </si>
  <si>
    <t>Reviewed at monthly Funding Group.   Scheme of Delegation was signed at the LEP Executive 18/7/19</t>
  </si>
  <si>
    <t>Prompt submission of forms
To be brought to immediate attention of the Funding Group.  Scheme of Delegation includes an annual process for all project development activity.</t>
  </si>
  <si>
    <t xml:space="preserve">CDGD 21
</t>
  </si>
  <si>
    <t xml:space="preserve">CDGD 22
</t>
  </si>
  <si>
    <t>Legal / Economic</t>
  </si>
  <si>
    <t>Legal ensuring mitigation measures in place</t>
  </si>
  <si>
    <t>Legal maintaining dialogue with Stoke City Council and their legal representation.</t>
  </si>
  <si>
    <t>Programme Manager</t>
  </si>
  <si>
    <t xml:space="preserve">Audits have been completed, no issues:
LGF and Growth Hub: audited as substantial assurance;
Core Funding/Implementation Review: audited as adequate assurance.
CLOSE RISK
</t>
  </si>
  <si>
    <t>As a result of a number of projects not progressing to original timescale, there is a possibility that the 19/20 and 20/21 LGF funding profile will be significantly underspent, which would have the affect of future LGF funding being cut back</t>
  </si>
  <si>
    <r>
      <t xml:space="preserve"> </t>
    </r>
    <r>
      <rPr>
        <sz val="9"/>
        <rFont val="Arial"/>
        <family val="2"/>
      </rPr>
      <t>Form updated.
Checks to be carried out by Jacqui Casey/Sharon Palphreyman/Sam Hicks and report back to Funding Group</t>
    </r>
  </si>
  <si>
    <t>Deliverables</t>
  </si>
  <si>
    <t>Finances</t>
  </si>
  <si>
    <t>Reputation</t>
  </si>
  <si>
    <t>Lichfield Park</t>
  </si>
  <si>
    <t>AG</t>
  </si>
  <si>
    <t>Meaford</t>
  </si>
  <si>
    <t>Bericote Four Ashes</t>
  </si>
  <si>
    <t>Stafford Western Access Route</t>
  </si>
  <si>
    <t>A</t>
  </si>
  <si>
    <t>Etruria Valley</t>
  </si>
  <si>
    <t>AR</t>
  </si>
  <si>
    <t>LSTP (SoTCC &amp; SCC)</t>
  </si>
  <si>
    <t>Branston Locks</t>
  </si>
  <si>
    <t>Advanced Manufacturing Skills Hub - South Staffordshire College</t>
  </si>
  <si>
    <t>Advanced Manufacturing Skills Hub - Stafford College</t>
  </si>
  <si>
    <t>Advanced Manufacturing Skills Hub - JCB Academy</t>
  </si>
  <si>
    <t>Tamworth Enterprise Quarter</t>
  </si>
  <si>
    <t>G</t>
  </si>
  <si>
    <t>Leek Mill Heritage Quarter</t>
  </si>
  <si>
    <t>Rugeley Town Centre</t>
  </si>
  <si>
    <t>Friarsgate, Lichfield</t>
  </si>
  <si>
    <t>Economic Regeneration Programme</t>
  </si>
  <si>
    <t>ROF Featherstone</t>
  </si>
  <si>
    <t>Chatterley Valley West Site Access</t>
  </si>
  <si>
    <t>Redhill Business Park</t>
  </si>
  <si>
    <t>Keele Innovation Centre No.5 (IC5)</t>
  </si>
  <si>
    <t>I54 South Staffordshire Employment Site</t>
  </si>
  <si>
    <t>Lichfield Southern Bypass Phase 3</t>
  </si>
  <si>
    <t>Bericote Four Ashes Phase 2</t>
  </si>
  <si>
    <t>City East Link Road (formerly Hanley - Bentilee Link)</t>
  </si>
  <si>
    <t>Spode Works</t>
  </si>
  <si>
    <t>Keele Smart Innovation Hub</t>
  </si>
  <si>
    <t>Skills Capital Equipment Fund</t>
  </si>
  <si>
    <t>City Centre Access</t>
  </si>
  <si>
    <t>Churnet Works Small Business Units</t>
  </si>
  <si>
    <t>SME Expansion Support Programme</t>
  </si>
  <si>
    <t>Stoke-on-Trent Railway Station Power Upgrade</t>
  </si>
  <si>
    <t>Victoria Ground (Phase 2)</t>
  </si>
  <si>
    <t>Blythe Park Extension Infrastructure Project</t>
  </si>
  <si>
    <t>Stafford Gateway Strategic Land Acquisition</t>
  </si>
  <si>
    <t>Withdrawn</t>
  </si>
  <si>
    <t xml:space="preserve">There is a risk of impact from Economic and Political trends which are beyond the control of the SSLEP. 
Brexit, national elections, general downturn in the economy could all impact negatively on the schemes within the programme.  Programmes could slow or stall as a result of any of these external factors, which would have the affect of the programme not meeting its 2021 agreed targets
</t>
  </si>
  <si>
    <t xml:space="preserve">Keep abreast of political and economic trends.
Identify schemes that could deliver housing benefits
Review existing housing schemes forecast
Lobby key stakeholders to bring forward housing schemes
Working relationship with Homes England
Have a balanced portfolio, introducing a number of smaller schemes
</t>
  </si>
  <si>
    <t>As a result of wider economic trends e.g. economic downturn, there is a possibility of developers being less likely to undertake speculative developments which could have the effect of Programme not meeting its objectives
THIS RISK HAS BEEN MERGED WITH RISK 13 TO COVER ALL ECONOMICAL AND POLITICAL CLIMATES WHICH COULD IMPACT THE PROGRAMME BUT OVER WHICH LEP HAS NO CONTROL</t>
  </si>
  <si>
    <t xml:space="preserve">Keep PAG and Exec Board aware of  slippage, delays and risk of underspend. 
Work closely with project leads to keep sight of progress, issues and risks.
</t>
  </si>
  <si>
    <t>02/12/.2019</t>
  </si>
  <si>
    <t>Managed within the Strategic Risk Register (see comment under Risk Statement)</t>
  </si>
  <si>
    <t>LEP Review &amp; Implementation Grant not being fully received.  JC commented it is already detailed as Risk No 6 on the Strategic Risk Register</t>
  </si>
  <si>
    <t>Mark Connell</t>
  </si>
  <si>
    <t>The ERDF Programme despite a strong final loal call for projects has been unable to allocate its full £90M allocation and £7M will be returned to a National Reserve Pot.  It is importand that the LEP continues to identify its priorities/projects which could be supported by ERDF for which a National Call is planned around April/May 2020.</t>
  </si>
  <si>
    <t>Updates through ESIF Committee and TA to action</t>
  </si>
  <si>
    <t>Need to ensure that committed monies are defrayed and that any new funding opportunities are maximised.</t>
  </si>
  <si>
    <t>As a result of assigned schemes delivery timescales slipping, there is a risk that the CDGD planned investment will not be achieved by March 2021, which would have the affect of the LEP failing to deliver its agreed Growth Deal objectives, leading to reputational impact and jeopardising future investment</t>
  </si>
  <si>
    <t>Finance/
Delivery</t>
  </si>
  <si>
    <t>SSLEP Executive Board</t>
  </si>
  <si>
    <t xml:space="preserve">Monitor usage of the contract </t>
  </si>
  <si>
    <t>SPMG</t>
  </si>
  <si>
    <t>Monitoring contract in line with Procurement rules.
Ringfence additional resources to mitigate any additional costs in case further work needs to be procured..</t>
  </si>
  <si>
    <t>Call-off Contract - we pay for services as we use them, no retainer fee.</t>
  </si>
  <si>
    <t>New</t>
  </si>
  <si>
    <t>ROF Featherstone - Strategic Employment Site</t>
  </si>
  <si>
    <t>RAG Rating PREVIOUS quarter</t>
  </si>
  <si>
    <t>Change to overall risk level in Q3</t>
  </si>
  <si>
    <r>
      <t xml:space="preserve">LEP Partnership Manager is retired at end of December 2018 and 3 staff on temporary contracts which finish between May &amp; July 2019.  Outcome of LEP Review is still emerging, leading partners to delay a decision to recruit </t>
    </r>
    <r>
      <rPr>
        <sz val="9"/>
        <color rgb="FFFF0000"/>
        <rFont val="Arial"/>
        <family val="2"/>
      </rPr>
      <t xml:space="preserve"> </t>
    </r>
    <r>
      <rPr>
        <sz val="9"/>
        <rFont val="Arial"/>
        <family val="2"/>
      </rPr>
      <t>for new LEP Director. Potential gap creates difficulties in delivering in a timely manner on LEP Review and wider LEP work programme.</t>
    </r>
  </si>
  <si>
    <t xml:space="preserve">nterim Partnership Manager put in place 3 December 2018 enabling handover. Governance review, including move to incorporated body and a comprehensive review of future secretariat requirements has been undertaken.  </t>
  </si>
  <si>
    <t>LEP Executive Board</t>
  </si>
  <si>
    <t>2 business applicants have defaulted on their loan to date and the terms and consequences, including additional interest charged on the outstanding balance, were executed for both of the 2 projects of default. All GPF contracted schemes will be closely monitored to identify any potential default situations</t>
  </si>
  <si>
    <t>Legal ensuring mitigation measures in place.  
Letter re Revised Funding Conditions  taken to Executive Board 17/10/19.  Extension to practical completion date approved to May 2020.</t>
  </si>
  <si>
    <t>The college has achieved its KPIs. Apprenticeship growth 139 (target 132), new learners assisted 87 (target 82)</t>
  </si>
  <si>
    <t>The university has significantly exceeded its KPIs. Apprenticeship growth 751 (target 387), new learners assisted 0 (target 0)</t>
  </si>
  <si>
    <t>The college has achieved its KPIs. Apprenticeship growth 155 (target 75), new learners assisted 779 (target 155)</t>
  </si>
  <si>
    <t>11.Feb.2020</t>
  </si>
  <si>
    <t>A new independent technical appraiser has been procured and  contracted on a  lower contract value than the previous appraiser.   As we don't have sight of future demand there is a risk that volume of work may exceed the contract value, increasing costs</t>
  </si>
  <si>
    <t>Operate a scheme of delegation and developed the LIS.</t>
  </si>
  <si>
    <t>Reviewed what funding goes against in line with LIS delivery.  Worked over course of year for funding post 2020/21.</t>
  </si>
  <si>
    <t>Comprehensively reviewed our governance.</t>
  </si>
  <si>
    <t xml:space="preserve">Option to retain Interim Partnership Manager until end of March 2020 has been put in place by SCC. Work to review resources and future secretariat requirements was completed. Future team was agreed by Board on 18 July 2019 however the lack of partner support to resource the required team presents the most significant risk to the partnership. Partnership Manager is realigning existing resources to support new team requirements where possible &amp; seeking new funding partner arrangements.  New Independent Technical Appraisers, a new Programme Manager, the LEP Strategy &amp; Research Officer, Business Engagement Officer (part funded by the Chambers of Commerce partner) and Project Officer are now in place. The Interim Partnership Manager is now progressing the PR and marketing support. </t>
  </si>
  <si>
    <t>Recruitment of CEO – there is a risk that the CEO will not have been appointed before the Interim Partnerships Manager completes her contract, or that there will not be enough time for an effective handover.</t>
  </si>
  <si>
    <t>10.03.2020</t>
  </si>
  <si>
    <t xml:space="preserve">The Chair, Board Members and Partnerships Manager are engaging in local regional and national discussions on future policy and delivery mechanisms. </t>
  </si>
  <si>
    <t>Resources</t>
  </si>
  <si>
    <t>SSLEP delivery</t>
  </si>
  <si>
    <t xml:space="preserve">Close links with SCC HR re JE process. </t>
  </si>
  <si>
    <t xml:space="preserve">The Interim Partnership Manager is now taking the CEO post through job evaluation in order to set the appropriate salary.  Job evaluation takes 20 working day after which Union agreement is required and then a recruitment process </t>
  </si>
  <si>
    <t>12.03.2020</t>
  </si>
  <si>
    <t>Audit &amp; Finance Committee</t>
  </si>
  <si>
    <t>5 - Likely</t>
  </si>
  <si>
    <t>COVID 19 Coronavirus - impact on resources and programme delivery; impact on economy.</t>
  </si>
  <si>
    <t>Strategic 8</t>
  </si>
  <si>
    <t>Strategic 9</t>
  </si>
  <si>
    <t>Government  advice</t>
  </si>
  <si>
    <t xml:space="preserve">Note Government advice and mitigations.
Government process to mitigate against impact on the economy. Internally: apply remote working proactices and other government advice to ensure contimued working of secretariat
</t>
  </si>
  <si>
    <t xml:space="preserve">The Interim Partnership Manager is now taking the CEO post through job evaluation in order to set the appropriate salary.  Job evaluation takes 20 working day after which Union agreement is required and then a recruitment process 
</t>
  </si>
  <si>
    <t xml:space="preserve">Interim Partnership Manager put in place 3 December 2018 enabling handover. Governance review, including move to incorporated body and review of secretariat requirements has been undertaken.      JD for recruitment of Chief Executive Officer has been agreed by the new LEP Chair. </t>
  </si>
  <si>
    <t>Delivery
Economy</t>
  </si>
  <si>
    <t>Note Government advice re mitigations.
Government process to mitigate against impact on the economy. Internally: apply remote working practices and other government advice to ensure continued working of SSLEP secretariat</t>
  </si>
  <si>
    <t>To  be monitored and discussed at April's funding meeting.  JC submitted new funding application BEIS Peer to Peer</t>
  </si>
  <si>
    <t>To  be monitored and discussed at March's funding meeting</t>
  </si>
  <si>
    <t xml:space="preserve">4
</t>
  </si>
  <si>
    <r>
      <t xml:space="preserve">Liquidation of Pochin as builders appointed for Hilton Garden hotel development part funded via GPF grant.  </t>
    </r>
    <r>
      <rPr>
        <sz val="9"/>
        <color rgb="FFFF0000"/>
        <rFont val="Arial"/>
        <family val="2"/>
      </rPr>
      <t>New builders appointed, development as yet incomplete and possibility of missing longstop date if fails to run to schedule.</t>
    </r>
  </si>
  <si>
    <r>
      <t xml:space="preserve">All equipment in place.
Project launch date to be confirmed. KPI measurement point Sept 20.  </t>
    </r>
    <r>
      <rPr>
        <sz val="9"/>
        <color rgb="FFFF0000"/>
        <rFont val="Arial"/>
        <family val="2"/>
      </rPr>
      <t>Risk of a drop in learner numbers following COVID-19 situation.</t>
    </r>
  </si>
  <si>
    <r>
      <t xml:space="preserve">All equipment in place. Awaiting details of the project launch by the college. Project launch date to be confirmed. KPI measurement Sept 20.  </t>
    </r>
    <r>
      <rPr>
        <sz val="9"/>
        <color rgb="FFFF0000"/>
        <rFont val="Arial"/>
        <family val="2"/>
      </rPr>
      <t>Risk of a drop in learner numbers following COVID-19 situation.</t>
    </r>
  </si>
  <si>
    <r>
      <t xml:space="preserve">All equipment now in place.  The Academy was opened by the HRH the Duke of Kent 24.10.19. KPI measurement Sept 20.  </t>
    </r>
    <r>
      <rPr>
        <sz val="9"/>
        <color rgb="FFFF0000"/>
        <rFont val="Arial"/>
        <family val="2"/>
      </rPr>
      <t>Risk of a drop in learner numbers following COVID-19 situation.</t>
    </r>
  </si>
  <si>
    <r>
      <t xml:space="preserve">Perkins has fallen short of its KPIs. Apprenticehip growth 22 (target growth 32), new learners assisted 8 (target 200). Note. New learners not counted towards govt. targets. The project will continue to be monitored untill targets are achieved.  </t>
    </r>
    <r>
      <rPr>
        <sz val="9"/>
        <color rgb="FFFF0000"/>
        <rFont val="Arial"/>
        <family val="2"/>
      </rPr>
      <t xml:space="preserve"> Risk of a drop in learner numbers following COVID-19 situation.</t>
    </r>
  </si>
  <si>
    <r>
      <t xml:space="preserve">New Board Member Skills and Experience discussed at 18 July 2019 Board.  Advert for new Board Members was issued in September 2019 with a good return. Four new Board Members are now in place . and the recruitment of the new Chair is complete. as this was an internal appointment, one further private sector board Director's place remains under active recruitment and will be filled as soon as possible. . </t>
    </r>
    <r>
      <rPr>
        <sz val="9"/>
        <color rgb="FFFF0000"/>
        <rFont val="Arial"/>
        <family val="2"/>
      </rPr>
      <t xml:space="preserve">The restructured Board has a broad skills set. New sub group arrangements included 'doubling up' arrangements (through chair and vice chair board appointments) to significantly strengthen resilience going forward. This risk is considered to be fully mitigated and 19 March LEP Board proposed closure.  </t>
    </r>
  </si>
  <si>
    <r>
      <t xml:space="preserve">See Risk ID2
Response to all LEPs required Partnerships to provide position statement on local resolution of geographies issue by 12 December 2019 and now a further position statement by 28 February 2020. Local resolution at this stage would only release £100k.  Local Resolution is not possible in SSLEP's case so all funding is likely to be lost. New govt (post election) will determine outcome and any further penalties for non-compliance. LEP Core budget has been protected for use against the LIS (which is essential to drawing down of future funds) which has led to further delay in the staff recruitment due to lack of funds.  </t>
    </r>
    <r>
      <rPr>
        <sz val="9"/>
        <color rgb="FFFF0000"/>
        <rFont val="Arial"/>
        <family val="2"/>
      </rPr>
      <t>This funding is no longer available to the LEP. The LEP Board of 19 March 2020 proposed closure of this risk.</t>
    </r>
  </si>
  <si>
    <t>Regular reviews are undertaken at SPMG. Outcomes dashboard is produced to highlight any potential areas of concern at an early stage.
Open call and subsequent pipeline prioritised on shovel ready schemes capable of delivering housing (and/or jobs) within LGF timescale.
Action to add: survey of Housing Approvals.
 Tightening of future funding agreements re timings and clawback will help to mitigate. Revised funding agreement drafted by Legal.  
Close links are maintained with BEIS</t>
  </si>
  <si>
    <t xml:space="preserve">Quarterly spend reporting to the Audit &amp; Finance Group and the LEP Executive Board to highlight potential scheme/project slippage risks against the current CDGD Delivery Programme
Funding from withdrawn schemes has been reallocated . 
Funding agreements for high risk schemes which are due to commence and complete in year 2020/21 include monitoring plans linked to financial penalties.
An additional  funding agreement has been contracted to mitigate against further slippage or failure. </t>
  </si>
  <si>
    <t>Paper taken to Board on 19/09/2019. 
 Board requested that Notice letters are to be sent to lagging schemes, giving deadlines for position statements/progress reports; these have been brought to the Board Oct/Nov 2019
Quarterly ouput reporting is taken to Audit &amp; Finance Group, SPMG and Executive Board.  Forecasts are revised annually in Q1 - a deep dive into forecasting will take place April 2020</t>
  </si>
  <si>
    <t xml:space="preserve">Risk Accepted
All GD1 &amp; GD2 funding agreements fully in place,
GD3 schemes in progress in line with business case approvals. 
New draft funding agreement (2019) has more robust claw-back arrangements.  By 01/03/20, 96.8% of LEP funding has been contractually committed.
</t>
  </si>
  <si>
    <t>Project Slippage scheme identified for 17/18, to be included within programme to alleviate forecast slippage (see also Risk ID: 12)
GD3 bid included wider basket of alternative schemes; reviewed at PAG October 17
Open call issued December 2017, recommendations presented to Exec Group February 2018
Exec. Group authorised Churnet Works business case, February 2018; to replace London Mill scheme
Further open call held September 2018; to date 6 projects have been approved by Executive Board. Pipeline has been further reviewed and analysed. to mitigate against delay should further funding become available for reallocation.
Feb 2020 - an additional scheme has been contracted which would be able to mop up, up to £10m of slippage.</t>
  </si>
  <si>
    <t>GD3 schemes agreed; due diligence and business case appraisals carried out to identify outputs.
Exec. Group authorised inclusion of Churnet Works scheme, February 2018; to replace London Mill scheme
SPMG considered open call shortlisted schemes (29/01/19); recommendations presented to and approved by Executive Board 14th February 2019, total £2.9m investment.  Output reporting is reviewed quarterly by Audit &amp; Finance Group, SPMG and Exec Board. Forecasts are reprofiled annually, with the project sponsors.</t>
  </si>
  <si>
    <t xml:space="preserve">Risk Accepted
Active Projects Overview presented at monthly CDGD PAG
Hatch Regeneris have been recruited to appraise business cases and also to review process and literature pertaining to the funding allocation  process.  Tighter clawback arrangements in the funding agreement and the inclusion of spend and milestone monitoring plans in the agreements of large high risk scheme have financial penalties attached. </t>
  </si>
  <si>
    <t xml:space="preserve">Monthly highlight reporting in place.
Quarterly review of all outputs in place; regular feedback from scheme leads. Output forecasts are reveiwed annually in Q1 with schemes sponsors.  </t>
  </si>
  <si>
    <t xml:space="preserve">All GD1,GD2 and majority of GD3 funding agreements already in place
A review of existing template has been carried out by programme consultant.  The funding agreement has now been redrafted by Legal, to tighten clawback and delivery timescales. This will be applied to the 4 new schemes from the Open Call and the 2 schemes that have been approved for reallocation of ROF Featherstone funding.. An additional scheme has been contracted to mitigate underspend or failure of schemes.
FundIng agreement for the delayed CELR, scheme includes a spend/milestone monitoring plan, linked to financial penalties for slippage.
</t>
  </si>
  <si>
    <t xml:space="preserve">24
</t>
  </si>
  <si>
    <r>
      <t xml:space="preserve">
Growth deal funding open call communications to be distributed widely
Annual assurance framework review completed Sept 2019
</t>
    </r>
    <r>
      <rPr>
        <sz val="9"/>
        <color rgb="FFFF0000"/>
        <rFont val="Arial"/>
        <family val="2"/>
      </rPr>
      <t>Open Call process has been revised (March 2020) and will be updated in the Assurance Framework</t>
    </r>
  </si>
  <si>
    <t>Risk Accepted
Areas of concern escalated to Strategic Board as necessary
Channels of communication working well, Strategic Board focus being reassessed</t>
  </si>
  <si>
    <t>JC/SP/
LEP Chair</t>
  </si>
  <si>
    <t>Engage with BEIS - push for extension of timescales for spend
Lobby ministers
Engage with support groups such as LEP network</t>
  </si>
  <si>
    <t>NEW 25</t>
  </si>
  <si>
    <t>02.Apr.2020</t>
  </si>
  <si>
    <t>Escalate questions and issues to BEIS, who are collating these in order to inform a response</t>
  </si>
  <si>
    <t xml:space="preserve">Regular reviews are undertaken at SPMG.  Outcomes dashboard is produced to highlight any potential areas of concern at an early stage.
Open call prioritised on shovel ready schemes capable of delivering housing (and/or jobs) within LGF timescale.
Action to add on survey of Housing Approvals.
 Tightening of future funding agreements re timings and clawback will help to mitigate. Revised funding agreement drafted by Legal.
Close links are maintained with BEIS
</t>
  </si>
  <si>
    <t>Paper  taken to Board on 19/09/2019
Board requested that Notice letters are to be sent to lagging schemes, giving deadlines for position statements/progress reports; these have been brought to the Board Oct/Nov 2019
Quarterly ouput reporting is taken to Audit &amp; Finance Group, SPMG and Executive Board.  Forecasts are revised annually in Q1 - a deep dive into forecasting will take place April 2020</t>
  </si>
  <si>
    <t>Questions and issues have been escalated to BEIS, who are collating these in order to inform a response</t>
  </si>
  <si>
    <r>
      <t xml:space="preserve">Managed within the Strategic Risk Register.   CLOSED 
</t>
    </r>
    <r>
      <rPr>
        <sz val="9"/>
        <color rgb="FFFF0000"/>
        <rFont val="Arial"/>
        <family val="2"/>
      </rPr>
      <t>This funding is no longer available to the LEP. The LEP Board of 19 March 2020 proposed closure of Strategic Risk 6.</t>
    </r>
  </si>
  <si>
    <t>Strategic 7</t>
  </si>
  <si>
    <t xml:space="preserve">CDGD 25
</t>
  </si>
  <si>
    <t>Covid-19 -  Live schemes: impact on programme delivery; impact on schemes' ability to spend LGF grant within deadline if work is delayed or halted. Pending schemes: sponsors are nervous of signing up to milestones and spend profiles which will in most cases be impacted by Covid-19</t>
  </si>
  <si>
    <t>LEP Geography Resolution</t>
  </si>
  <si>
    <t>RECRUITMENT OF CEO (interim in place currently)</t>
  </si>
  <si>
    <t>COVID 19 - impact resources /programme delivery / economy.</t>
  </si>
  <si>
    <t>Macroeconomic Impacts on Programmes
Brexit Implications / Recession / COVID Impacts.  Programmes could stall which would affect programmes not meeting its 2021 targets</t>
  </si>
  <si>
    <t>CDGD Programme slippage missing Mar 2021 deadline - LEP missing Growth Deal Objective and reputational damage impacting future funding</t>
  </si>
  <si>
    <t>4 schemes (2 very large) in programme may not spend grant allocation by Mar'21 deadline. Impacts output and loss of grant</t>
  </si>
  <si>
    <t>COVID 19 Coronavirus - impact on programme delivery; impact on schemes' ability to spend LGF grant within deadline if work is delayed or halted.</t>
  </si>
  <si>
    <t>SSLEP Programme Risk Management - April 2020</t>
  </si>
  <si>
    <t>April 2020</t>
  </si>
  <si>
    <t>April  2020</t>
  </si>
  <si>
    <t>RAG Rating Q4 19/20</t>
  </si>
  <si>
    <r>
      <t xml:space="preserve">PROJECT - overall RAG rating of scheme 
(updated quarterly to align with BEIS reporting)
</t>
    </r>
    <r>
      <rPr>
        <b/>
        <sz val="12"/>
        <color rgb="FFFF0000"/>
        <rFont val="Arial"/>
        <family val="2"/>
      </rPr>
      <t>NOTE: the full impact of Covid and government response re extending spend/delivery deadlines are not yet known and not reflected here</t>
    </r>
  </si>
  <si>
    <t>Nigel senior</t>
  </si>
  <si>
    <t xml:space="preserve">Plans to allocate remaining ESIF allocations for LEP areas through ERDF and ESF National Reserve Fund calls have now been put on hold in favour of re-orientating remaining funds to align with national priorities, as part of the EU's COVID-19 response package. For the UK this means that funds will target te three highest government priorities as part of their response to COVID-19, namely supporting the NHS, helping businesses and self employed and employment measures to help those in work retain their jobs. Whilst all of these measures are likely to benefit the SSLEP area, remaining priojects and programmes planned for the National Reserve Fund calls that don't feature in these three priorities are now unable to bid for ESIF Funding   </t>
  </si>
  <si>
    <t>Need to follow emerging guidance on re-orientation of ESIF funds and ensure government priorities benefit the SSLEP area</t>
  </si>
  <si>
    <t>TA Team</t>
  </si>
  <si>
    <t>Continue to monitor and advise via ESIF Committee and SSLEP Executive Board</t>
  </si>
  <si>
    <t>4/14/20</t>
  </si>
  <si>
    <t xml:space="preserve">COVID-19 related impact delay implementation of contracted activities, particularly where face to face delivery is prevelant, including Business support and Employment/Skills programmes across SSLEP area and therefore run the risk of being in breach of funding agreements by not spending to set targets and not delivering the contracted outputs </t>
  </si>
  <si>
    <t xml:space="preserve">Need to follow guidance on EU COVID-19 packageto understand scope of flexibility  relaxation of ESIF controls  </t>
  </si>
  <si>
    <t xml:space="preserve">The EU has announced flexibilities for existing contracted ESIF projects and programmes as part of its COVID-19 response packages, to ensure that these activities have sufficient time to deliver and spend ESIF funding . Whilst the ultimate financial completion date remains unchanged delivery timescales could given extensions ti compensate for any impacts associated with COVID-19. This is particularly relevant to business support and grant programmes as well as employment and skills support schemes </t>
  </si>
  <si>
    <t>The replacement fund UKSPF has been delayed and this dely is likely to be extended as the Government deal with the Covid 19 pandemi.  This is likely therefore to result in a void of significant funding being available at local level. Similarly the government expenditur in tackling Covid 19 has toe potential of impacting on the scale of UKSPF which was said to be a direct a direct £ for £ replacement for EU funding</t>
  </si>
  <si>
    <t>Updates from CLG</t>
  </si>
  <si>
    <t>We have to be in a position to best target the resources that are made available to making interventions and continue to lobby government for UKSPF monies</t>
  </si>
  <si>
    <t>Continue to liaise with MHCLG on Gvernment announcements with regard to replacement funding</t>
  </si>
  <si>
    <t>Impact</t>
  </si>
  <si>
    <t xml:space="preserve">That SSLEP currently have a suite of projects delivering Business support activities targetted at growth.  We need to try to introduce flexibilities into the existing programmes and projects and encougage projects to recalibrate so as delivery is better aligned to business survival and reducing job losses, rather than growth </t>
  </si>
  <si>
    <t>Working with live ERDF / ESF prokects</t>
  </si>
  <si>
    <t>The TA Team need to work with projects assisting them to re work delivery so as they are besster placed to deliver activity required in the current environment</t>
  </si>
  <si>
    <t xml:space="preserve">Working with Live projects </t>
  </si>
  <si>
    <t>Outline bids received for Keele, i54 and Spode.
Risk closed (it has, in part, materialised)</t>
  </si>
  <si>
    <t>Outside of the Opt Ins, the SSLEP ESIF Committee has been asked to inform DWP about priorities for a final (Summer 2019) Open Call for bids.
Close risk - we are progressing new calls for ESF</t>
  </si>
  <si>
    <t>Continue to monitor.
Close risk - this has been taken over by Covid-19</t>
  </si>
  <si>
    <t>Technical Assistance Team to aid any project develoment to take advantage of future funding opportunities.
This risk only applies pre covid as the National call isn't going to happen - risk closed.</t>
  </si>
  <si>
    <r>
      <rPr>
        <sz val="9"/>
        <color rgb="FFFF0000"/>
        <rFont val="Arial"/>
        <family val="2"/>
      </rPr>
      <t>In the light of the unprecedented Covid-19 crisis, its economic impacts and the requirement for an emergency package of support for business, the new Government must refocus to address new challenges through adoption of</t>
    </r>
    <r>
      <rPr>
        <sz val="9"/>
        <rFont val="Arial"/>
        <family val="2"/>
      </rPr>
      <t xml:space="preserve"> new policy positions, initiatives &amp; delivery mechanisms. Ministers are considering a range of new policy options. LEPs are vulnerable to the policy outcomes and this inability to move/lack of self-determination presents a unique risk for the company and limits the ability to plan for the future. </t>
    </r>
  </si>
  <si>
    <r>
      <t>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took place between SSLEP and GBSLEP &amp; WLEP Chairs on 19 February 2020</t>
    </r>
    <r>
      <rPr>
        <sz val="9"/>
        <color rgb="FFFF0000"/>
        <rFont val="Arial"/>
        <family val="2"/>
      </rPr>
      <t xml:space="preserve"> and resulted in a further letter send advising that local resolution was not possible. Ministerial response is now likely to be aligned with the publication of the Devolution White Paper however removal of overlaps continues to be govt policy.</t>
    </r>
  </si>
  <si>
    <r>
      <rPr>
        <sz val="9"/>
        <color rgb="FFFF0000"/>
        <rFont val="Arial"/>
        <family val="2"/>
      </rPr>
      <t>The LEP is working with the LEP Network in articulating the added value from LEPs in supporting recovery planning, providing business expertise on how to remobilise supply chains and stimulate demand</t>
    </r>
    <r>
      <rPr>
        <sz val="9"/>
        <rFont val="Arial"/>
        <family val="2"/>
      </rPr>
      <t>.</t>
    </r>
    <r>
      <rPr>
        <sz val="9"/>
        <color rgb="FFFF0000"/>
        <rFont val="Arial"/>
        <family val="2"/>
      </rPr>
      <t xml:space="preserve"> Through its Annual Performance Review outcomes, SSLEP has verified its transformational improvements across governance, accountable systems &amp; processes and the capacity &amp; capability of its Board and Secretariat and, working together &amp; using strengths of all partners, can demonstrate our readiness to take on the current challenges and deliver economic recovery &amp; growth across SSLEP.</t>
    </r>
  </si>
  <si>
    <t>The LEP is continuing to strengthen its performance, through developing &amp; delivering a new Improvement Plan for 20/21.  The CEO recruitment and the development of the new Communications Plan are underway.  The Chair &amp; interim Partnership Manager contribute to recovery planning through weekly regional LEP meetings and feed into Network work directly and through the regional grouping. The SSLEP Covid Taskforce enables partners discussion &amp; coordination on recovery, renewal &amp; resilience work.</t>
  </si>
  <si>
    <r>
      <rPr>
        <sz val="9"/>
        <color rgb="FFFF0000"/>
        <rFont val="Arial"/>
        <family val="2"/>
      </rPr>
      <t xml:space="preserve">Job evaluation has been completed. The Chair &amp; CEO have undertaken investigations into the current market and preparations are underway to advertise the post. </t>
    </r>
    <r>
      <rPr>
        <sz val="9"/>
        <rFont val="Arial"/>
        <family val="2"/>
      </rPr>
      <t>Approval to Consider potential to extend interim Partnership Manager contract or alternative arrangements in the event of delays in appointing CEO.</t>
    </r>
  </si>
  <si>
    <t xml:space="preserve">In the light of the unprecedented Covid-19 crisis, its economic impacts and the requirement for an emergency package of support for business, the new Government must refocus to address new challenges through adoption of new policy positions, initiatives &amp; delivery mechanisms. Ministers are considering a range of new policy options. LEPs are vulnerable to the policy outcomes and this inability to move/lack of self-determination presents a unique risk for the company and limits the ability to plan for the future. </t>
  </si>
  <si>
    <t>The LEP is working with the LEP Network in articulating the added value from LEPs in supporting recovery planning, providing business expertise on how to remobilise supply chains and stimulate demand. Through its Annual Performance Review outcomes, SSLEP has verified its transformational improvements across governance, accountable systems &amp; processes and the capacity &amp; capability of its Board and Secretariat and, working together &amp; using strengths of all partners, can demonstrate our readiness to take on the current challenges and deliver economic recovery &amp; growth across SSLEP.</t>
  </si>
  <si>
    <t>ESIF 5</t>
  </si>
  <si>
    <r>
      <t xml:space="preserve">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has been held between SSLEP and GBSLEP &amp; WLEP Chairs on 19 February 2020 </t>
    </r>
    <r>
      <rPr>
        <sz val="10"/>
        <color rgb="FFFF0000"/>
        <rFont val="Arial"/>
        <family val="2"/>
      </rPr>
      <t>and resulted in a further letter send advising that local resolution was not possible. Ministerial response is now likely to be aligned with the publication of the Devolution White Paper however removal of overlaps continues to be govt policy.</t>
    </r>
  </si>
  <si>
    <r>
      <rPr>
        <sz val="10"/>
        <color rgb="FFFF0000"/>
        <rFont val="Arial"/>
        <family val="2"/>
      </rPr>
      <t>Job evaluation has been completed. The Chair &amp; CEO have undertaken investigations into the current market and preparations are underway to advertise the post.</t>
    </r>
    <r>
      <rPr>
        <sz val="10"/>
        <rFont val="Arial"/>
        <family val="2"/>
      </rPr>
      <t xml:space="preserve"> Approval to Consider potential to extend interim Partnership Manager contract or alternative arrangements in the event of delays in appointing CEO.</t>
    </r>
  </si>
  <si>
    <r>
      <t xml:space="preserve">Based on current outputs estimates, there is a risk that the SSLEP may not achieve its output targets of 5000 jobs and 1000 houses by March 2021. This could result in reputational damage and could impact on future funding allocation from central government.  </t>
    </r>
    <r>
      <rPr>
        <sz val="9"/>
        <color rgb="FFFF0000"/>
        <rFont val="Arial"/>
        <family val="2"/>
      </rPr>
      <t>Delays due to Covid increase this risk.</t>
    </r>
  </si>
  <si>
    <r>
      <t xml:space="preserve"> - Churnet Works has now withdrawn (21/08/19).
 - CCAP - Notice letter sent 27/09/19. Response letter received from SoTCC, (Exec Board agenda for 17/10/19) provided reassurance that spend/delivery targets could be met. Spend is due to recommence in Q4 19/20
 - CELR business case was  approved by Exec Board subject to T&amp;C's and Monitoring Plan including penalty milestones - these have been contracted. Funding agreement now signed
 - E</t>
    </r>
    <r>
      <rPr>
        <sz val="9"/>
        <color rgb="FFFF0000"/>
        <rFont val="Arial"/>
        <family val="2"/>
      </rPr>
      <t>truria Valley -  All elements of the business case have been APPROVED by DfT.  Funding agreement and monitoring plan is to be drawn up</t>
    </r>
    <r>
      <rPr>
        <sz val="9"/>
        <rFont val="Arial"/>
        <family val="2"/>
      </rPr>
      <t>.   
T</t>
    </r>
    <r>
      <rPr>
        <sz val="9"/>
        <color rgb="FFFF0000"/>
        <rFont val="Arial"/>
        <family val="2"/>
      </rPr>
      <t>he 2 very large schemes are now contracted or in contracting, but Covid makes delivery within timescale uncertain</t>
    </r>
  </si>
  <si>
    <r>
      <t xml:space="preserve">Risk Accepted
Regular reviews / project board dates schedule in place and in progress
Outcomes dashboard produced to highlight potential areas of concern.
Two large key schemes are transport schemes - SSLEP is working closely with the DfT area lead to ensure mutual understanding and visibility of timing and risks. Business case and appraisal for CELR and report/presentation re Etruria went to Exec Board 21/11/19.  T&amp;Cs linked to a monitoring plan have been included in CELR funding agreement </t>
    </r>
    <r>
      <rPr>
        <sz val="9"/>
        <color rgb="FFFF0000"/>
        <rFont val="Arial"/>
        <family val="2"/>
      </rPr>
      <t>- now signed.</t>
    </r>
    <r>
      <rPr>
        <sz val="9"/>
        <rFont val="Arial"/>
        <family val="2"/>
      </rPr>
      <t xml:space="preserve">
An additional scheme has been contracted. </t>
    </r>
    <r>
      <rPr>
        <sz val="9"/>
        <color rgb="FFFF0000"/>
        <rFont val="Arial"/>
        <family val="2"/>
      </rPr>
      <t>Etruria Valley has been approved by DfT and legal contract will now be drawn up</t>
    </r>
    <r>
      <rPr>
        <sz val="9"/>
        <rFont val="Arial"/>
        <family val="2"/>
      </rPr>
      <t xml:space="preserve">.
</t>
    </r>
    <r>
      <rPr>
        <sz val="9"/>
        <color rgb="FFFF0000"/>
        <rFont val="Arial"/>
        <family val="2"/>
      </rPr>
      <t>Covid-19 increases the risks of non-delivery.</t>
    </r>
  </si>
  <si>
    <t>LEP Executive Board (May 18) agreed to run an open call for initiatives to refresh pipeline and identify suitable alternative schemes; recommendations to be presented to LEP Exec Board in Sept/Oct 2018
As a result of the 2018 open call, 4 additional schemes have now been brought into the growth deal programme, total £2.9m investment.
Reallocation of ROF Featherstone money (£1.46m) prioritised another 2 additional shovel-ready schemes that could deliver within LGF timescale. The Board has been monitoring lagging schemes.
An additional scheme has been contracted Feb 2020, to mitigate against any significant delay or failure.</t>
  </si>
  <si>
    <r>
      <t xml:space="preserve"> Schemes have presented reports to Exec Board in Oct/Nov 2019, to reassure that spend will be met.
CCAP spend iwas due to recommence in Q4 19/20, </t>
    </r>
    <r>
      <rPr>
        <sz val="9"/>
        <color rgb="FFFF0000"/>
        <rFont val="Arial"/>
        <family val="2"/>
      </rPr>
      <t>but this did not happen. To be escalated to Board.</t>
    </r>
  </si>
  <si>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At LEP Board of 19 March 2020, the LIS Implementation Sub Groups were charged with identifying immediate, short &amp; medium term actions for inclusion in recovering planning. Data and intelligence is being gathered by the full range of LEP partners in order to ensure a detailed understanding of economic impacts are available in considering required actions.  </t>
  </si>
  <si>
    <r>
      <t xml:space="preserve">Jobs (5000) and Houses (10000)  CDGD target by Mar 2021 could be missed. Reputational damage impacting future funding.  </t>
    </r>
    <r>
      <rPr>
        <sz val="10"/>
        <color rgb="FFFF0000"/>
        <rFont val="Arial"/>
        <family val="2"/>
      </rPr>
      <t>Delays due to Covid increase this risk.</t>
    </r>
  </si>
  <si>
    <r>
      <t xml:space="preserve"> - Churnet Works has now withdrawn (21/08/19).
 - CCAP - Notice letter sent 27/09/19. Response letter received from SoTCC, (Exec Board agenda for 17/10/19) provided reassurance that spend/delivery targets could be met. Spend is due to recommence in Q4 19/20
 - CELR business case was  approved by Exec Board subject to T&amp;C's and Monitoring Plan including penalty milestones - these have been drafted . Funding agreement now signed
 - Etruria brought a report to Exec Board on 21/11/19.  All elements of the business case have been submitted to DfT - awaiting outcome of business appraisal by DfT.  
</t>
    </r>
    <r>
      <rPr>
        <sz val="10"/>
        <color rgb="FFFF0000"/>
        <rFont val="Arial"/>
        <family val="2"/>
      </rPr>
      <t xml:space="preserve"> - - Etruria Valley -  All elements of the business case have been APPROVED by DfT.  Funding agreement and monitoring plan is to be drawn up.   
The 2 very large schemes are now contracted or in contracting, but Covid makes delivery within timescale uncertain</t>
    </r>
  </si>
  <si>
    <t>A revised Scheme of Delegation was approved at the 18 July Board meeting. Operational Sub-Group review has been completed, with Chairs appointed and revised ToRs for all groups including Audit &amp; Finance Group and Strategic Programme Management Group agreed by Board. In line with the governance deep dive outcomes, PAG has been discontinued and the SPMG role was strengthened. This risk has been mitigated and it is proposed that this risk is CLOSED</t>
  </si>
  <si>
    <t>Comment added where RAG status has changed</t>
  </si>
  <si>
    <t xml:space="preserve">Claiming grant quarterly but no progress report provided since March 2019. </t>
  </si>
  <si>
    <t>These franchises have had programmes locked - they're checking if they are allowed to proceed with this</t>
  </si>
  <si>
    <t>Housing doing well but commercial side is not happening despite some interest</t>
  </si>
  <si>
    <t>Spend was to have recommenced in Q4 but programme appears to be further delayed.</t>
  </si>
  <si>
    <t>Approved by DfT but still needs to be contracted and delivered in a very tight timeframe.</t>
  </si>
  <si>
    <t>No progress. To be raised at SPMG</t>
  </si>
  <si>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t>
  </si>
  <si>
    <t xml:space="preserve">The LEP is continuing to strengthen its performance, through developing &amp; delivering a new Improvement Plan for 20/21.  The CEO recruitment and the development of the new Communications Plan are underway.  The Chair &amp; interim Partnership Manager contribute to recovery planning through weekly regional LEP meetings and feed into Network work directly and through the regional grouping. The SSLEP Covid Taskforce enables partners discussion &amp; coordination on recovery, renewal &amp; resilience work.  At LEP Board of 19 March 2020, the LIS Implementation Sub Groups were charged with identifying immediate, short &amp; medium term actions for inclusion in recovering planning. Data and intelligence is being gathered by the full range of LEP partners in order to ensure a detailed understanding of economic impacts are available in considering required actions.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</si>
</sst>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409]d\-mmm\-yyyy;@"/>
    <numFmt numFmtId="166" formatCode="dd/mm/yyyy;@"/>
    <numFmt numFmtId="167" formatCode="mm/dd/yy"/>
  </numFmts>
  <fonts count="22" x14ac:knownFonts="1">
    <font>
      <sz val="10"/>
      <name val="Arial"/>
    </font>
    <font>
      <b/>
      <sz val="10"/>
      <name val="Arial"/>
      <family val="2"/>
    </font>
    <font>
      <sz val="9"/>
      <name val="Arial"/>
      <family val="2"/>
    </font>
    <font>
      <b/>
      <sz val="9"/>
      <name val="Arial"/>
      <family val="2"/>
    </font>
    <font>
      <b/>
      <sz val="12"/>
      <name val="Arial"/>
      <family val="2"/>
    </font>
    <font>
      <sz val="10"/>
      <name val="Arial"/>
      <family val="2"/>
    </font>
    <font>
      <sz val="10"/>
      <color indexed="23"/>
      <name val="Arial"/>
      <family val="2"/>
    </font>
    <font>
      <b/>
      <sz val="10"/>
      <color indexed="9"/>
      <name val="Arial"/>
      <family val="2"/>
    </font>
    <font>
      <b/>
      <sz val="9"/>
      <color indexed="9"/>
      <name val="Arial"/>
      <family val="2"/>
    </font>
    <font>
      <b/>
      <sz val="10"/>
      <color indexed="8"/>
      <name val="Arial"/>
      <family val="2"/>
    </font>
    <font>
      <sz val="10"/>
      <color indexed="8"/>
      <name val="Arial"/>
      <family val="2"/>
    </font>
    <font>
      <sz val="12"/>
      <name val="Arial"/>
      <family val="2"/>
    </font>
    <font>
      <sz val="9"/>
      <color theme="1"/>
      <name val="Arial"/>
      <family val="2"/>
    </font>
    <font>
      <b/>
      <sz val="16"/>
      <name val="Arial"/>
      <family val="2"/>
    </font>
    <font>
      <sz val="9"/>
      <color rgb="FFFF0000"/>
      <name val="Arial"/>
      <family val="2"/>
    </font>
    <font>
      <b/>
      <sz val="12"/>
      <color theme="1"/>
      <name val="Arial"/>
      <family val="2"/>
    </font>
    <font>
      <sz val="8"/>
      <name val="Arial"/>
      <family val="2"/>
    </font>
    <font>
      <b/>
      <sz val="10"/>
      <color rgb="FFFF0000"/>
      <name val="Arial"/>
      <family val="2"/>
    </font>
    <font>
      <b/>
      <sz val="12"/>
      <color rgb="FFFF0000"/>
      <name val="Arial"/>
      <family val="2"/>
    </font>
    <font>
      <b/>
      <sz val="9"/>
      <color rgb="FFFF0000"/>
      <name val="Arial"/>
      <family val="2"/>
    </font>
    <font>
      <b/>
      <sz val="9"/>
      <color rgb="FFFFC000"/>
      <name val="Arial"/>
      <family val="2"/>
    </font>
    <font>
      <sz val="10"/>
      <color rgb="FFFF0000"/>
      <name val="Arial"/>
      <family val="2"/>
    </font>
  </fonts>
  <fills count="20">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D9D9D9"/>
        <bgColor rgb="FF000000"/>
      </patternFill>
    </fill>
    <fill>
      <patternFill patternType="solid">
        <fgColor theme="8" tint="0.39997558519241921"/>
        <bgColor indexed="64"/>
      </patternFill>
    </fill>
    <fill>
      <patternFill patternType="solid">
        <fgColor theme="8" tint="0.39997558519241921"/>
        <bgColor rgb="FF000000"/>
      </patternFill>
    </fill>
    <fill>
      <patternFill patternType="solid">
        <fgColor theme="8" tint="0.39997558519241921"/>
        <bgColor theme="4" tint="0.79998168889431442"/>
      </patternFill>
    </fill>
    <fill>
      <patternFill patternType="solid">
        <fgColor theme="0" tint="-0.249977111117893"/>
        <bgColor rgb="FF000000"/>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7"/>
      </left>
      <right style="thin">
        <color indexed="27"/>
      </right>
      <top style="thin">
        <color indexed="27"/>
      </top>
      <bottom/>
      <diagonal/>
    </border>
    <border>
      <left/>
      <right style="thin">
        <color indexed="27"/>
      </right>
      <top style="thin">
        <color indexed="27"/>
      </top>
      <bottom/>
      <diagonal/>
    </border>
    <border>
      <left style="thin">
        <color indexed="64"/>
      </left>
      <right/>
      <top style="thin">
        <color indexed="64"/>
      </top>
      <bottom style="thin">
        <color indexed="27"/>
      </bottom>
      <diagonal/>
    </border>
    <border>
      <left/>
      <right/>
      <top style="thin">
        <color indexed="64"/>
      </top>
      <bottom style="thin">
        <color indexed="27"/>
      </bottom>
      <diagonal/>
    </border>
    <border>
      <left style="thin">
        <color indexed="64"/>
      </left>
      <right style="thin">
        <color indexed="27"/>
      </right>
      <top style="thin">
        <color indexed="27"/>
      </top>
      <bottom/>
      <diagonal/>
    </border>
    <border>
      <left style="thin">
        <color indexed="27"/>
      </left>
      <right/>
      <top style="thin">
        <color indexed="64"/>
      </top>
      <bottom style="thin">
        <color indexed="27"/>
      </bottom>
      <diagonal/>
    </border>
    <border>
      <left/>
      <right style="thin">
        <color indexed="64"/>
      </right>
      <top style="thin">
        <color indexed="64"/>
      </top>
      <bottom style="thin">
        <color indexed="27"/>
      </bottom>
      <diagonal/>
    </border>
    <border>
      <left/>
      <right style="thin">
        <color indexed="27"/>
      </right>
      <top style="thin">
        <color indexed="64"/>
      </top>
      <bottom style="thin">
        <color indexed="2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5" fillId="0" borderId="0"/>
  </cellStyleXfs>
  <cellXfs count="151">
    <xf numFmtId="0" fontId="0" fillId="0" borderId="0" xfId="0"/>
    <xf numFmtId="0" fontId="0" fillId="0" borderId="0" xfId="0" applyBorder="1" applyAlignment="1">
      <alignment vertical="top" wrapText="1"/>
    </xf>
    <xf numFmtId="0" fontId="0" fillId="0" borderId="0" xfId="0" applyBorder="1" applyAlignment="1">
      <alignment horizontal="center" vertical="top" wrapText="1"/>
    </xf>
    <xf numFmtId="0" fontId="4" fillId="0" borderId="0" xfId="0" applyFont="1" applyBorder="1" applyAlignment="1">
      <alignment vertical="top"/>
    </xf>
    <xf numFmtId="0" fontId="3" fillId="0" borderId="1" xfId="0" applyFont="1" applyBorder="1" applyAlignment="1" applyProtection="1">
      <alignment horizontal="center" vertical="top" wrapText="1"/>
      <protection locked="0"/>
    </xf>
    <xf numFmtId="0" fontId="5" fillId="0" borderId="1" xfId="0" applyFont="1" applyBorder="1" applyAlignment="1">
      <alignment vertical="top" wrapText="1"/>
    </xf>
    <xf numFmtId="0" fontId="0" fillId="0" borderId="1" xfId="0"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horizontal="center" vertical="top"/>
    </xf>
    <xf numFmtId="0" fontId="0" fillId="0" borderId="0" xfId="0" applyBorder="1" applyAlignment="1" applyProtection="1">
      <alignment vertical="top" wrapText="1"/>
      <protection locked="0"/>
    </xf>
    <xf numFmtId="164" fontId="0" fillId="0" borderId="0" xfId="0" applyNumberForma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0" fillId="0" borderId="0" xfId="0" applyBorder="1" applyAlignment="1" applyProtection="1">
      <alignment wrapText="1"/>
      <protection locked="0"/>
    </xf>
    <xf numFmtId="0" fontId="11" fillId="0" borderId="0" xfId="0" applyFont="1" applyBorder="1" applyAlignment="1" applyProtection="1">
      <alignment vertical="top"/>
      <protection locked="0"/>
    </xf>
    <xf numFmtId="164" fontId="0" fillId="0" borderId="0" xfId="0" applyNumberFormat="1"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6" fillId="3" borderId="0" xfId="0" applyFont="1" applyFill="1" applyBorder="1" applyAlignment="1" applyProtection="1">
      <alignment vertical="top" wrapText="1"/>
      <protection locked="0"/>
    </xf>
    <xf numFmtId="164" fontId="0" fillId="3" borderId="0" xfId="0" applyNumberForma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0" xfId="0" applyFill="1" applyBorder="1" applyAlignment="1" applyProtection="1">
      <alignment horizontal="left" vertical="top" wrapText="1"/>
      <protection locked="0"/>
    </xf>
    <xf numFmtId="9" fontId="0" fillId="3" borderId="0" xfId="0" applyNumberFormat="1" applyFill="1" applyBorder="1" applyAlignment="1" applyProtection="1">
      <alignment horizontal="left" vertical="top" wrapText="1"/>
      <protection locked="0"/>
    </xf>
    <xf numFmtId="0" fontId="0" fillId="3" borderId="0" xfId="0" applyFill="1" applyBorder="1" applyAlignment="1" applyProtection="1">
      <alignment horizontal="center" vertical="top" wrapText="1"/>
      <protection locked="0"/>
    </xf>
    <xf numFmtId="0" fontId="1" fillId="0" borderId="0" xfId="0" applyFont="1" applyBorder="1" applyAlignment="1" applyProtection="1">
      <alignment vertical="top" wrapText="1"/>
      <protection locked="0"/>
    </xf>
    <xf numFmtId="164" fontId="1" fillId="0" borderId="0" xfId="0" applyNumberFormat="1" applyFont="1" applyBorder="1" applyAlignment="1" applyProtection="1">
      <alignment vertical="top"/>
      <protection locked="0"/>
    </xf>
    <xf numFmtId="0" fontId="7" fillId="4" borderId="7" xfId="0" applyFont="1" applyFill="1" applyBorder="1" applyAlignment="1" applyProtection="1">
      <alignment horizontal="center" vertical="center" wrapText="1"/>
    </xf>
    <xf numFmtId="164" fontId="7" fillId="4" borderId="3" xfId="0" applyNumberFormat="1"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9" fontId="7" fillId="4" borderId="3" xfId="0" applyNumberFormat="1" applyFont="1" applyFill="1" applyBorder="1" applyAlignment="1" applyProtection="1">
      <alignment horizontal="center" vertical="center" textRotation="90" wrapText="1"/>
    </xf>
    <xf numFmtId="0" fontId="7" fillId="4" borderId="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5" borderId="1" xfId="0" applyFont="1" applyFill="1" applyBorder="1" applyAlignment="1" applyProtection="1">
      <alignment horizontal="right" vertical="center" wrapText="1"/>
      <protection locked="0"/>
    </xf>
    <xf numFmtId="165"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9" fontId="2" fillId="5" borderId="1" xfId="0" applyNumberFormat="1"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9" fillId="2" borderId="6" xfId="0" applyFont="1" applyFill="1" applyBorder="1" applyAlignment="1" applyProtection="1">
      <alignment horizontal="center" vertical="center" wrapText="1"/>
      <protection locked="0"/>
    </xf>
    <xf numFmtId="165" fontId="1" fillId="0" borderId="0" xfId="0" quotePrefix="1" applyNumberFormat="1" applyFont="1" applyBorder="1" applyAlignment="1" applyProtection="1">
      <alignment horizontal="left" vertical="top"/>
      <protection locked="0"/>
    </xf>
    <xf numFmtId="0" fontId="12" fillId="6" borderId="1" xfId="0" applyFont="1" applyFill="1" applyBorder="1" applyAlignment="1">
      <alignment horizontal="left" vertical="center" wrapText="1"/>
    </xf>
    <xf numFmtId="0" fontId="12" fillId="6" borderId="11" xfId="0" applyFont="1" applyFill="1" applyBorder="1" applyAlignment="1">
      <alignment horizontal="left" vertical="center" wrapText="1"/>
    </xf>
    <xf numFmtId="166" fontId="2" fillId="0" borderId="1" xfId="1" applyNumberFormat="1" applyFont="1" applyBorder="1" applyAlignment="1" applyProtection="1">
      <alignment horizontal="center" vertical="center" wrapText="1"/>
      <protection locked="0"/>
    </xf>
    <xf numFmtId="167" fontId="2" fillId="0" borderId="1" xfId="0" applyNumberFormat="1" applyFont="1" applyBorder="1" applyAlignment="1" applyProtection="1">
      <alignment horizontal="center" vertical="center" wrapText="1"/>
      <protection locked="0"/>
    </xf>
    <xf numFmtId="166" fontId="2" fillId="0" borderId="1" xfId="0" applyNumberFormat="1" applyFont="1" applyBorder="1" applyAlignment="1" applyProtection="1">
      <alignment horizontal="center" vertical="center" wrapText="1"/>
      <protection locked="0"/>
    </xf>
    <xf numFmtId="0" fontId="2" fillId="0" borderId="1" xfId="1" applyFont="1" applyFill="1" applyBorder="1" applyAlignment="1" applyProtection="1">
      <alignment vertical="center" wrapText="1"/>
      <protection locked="0"/>
    </xf>
    <xf numFmtId="0" fontId="2" fillId="0" borderId="1" xfId="0" applyFont="1" applyBorder="1" applyAlignment="1">
      <alignment vertical="center" wrapText="1"/>
    </xf>
    <xf numFmtId="0" fontId="2" fillId="0" borderId="1" xfId="0" applyFont="1" applyFill="1" applyBorder="1" applyAlignment="1" applyProtection="1">
      <alignment vertical="center" wrapText="1"/>
      <protection locked="0"/>
    </xf>
    <xf numFmtId="0" fontId="9" fillId="2" borderId="6" xfId="0" applyFont="1" applyFill="1" applyBorder="1" applyAlignment="1" applyProtection="1">
      <alignment horizontal="center" vertical="center" wrapText="1"/>
      <protection locked="0"/>
    </xf>
    <xf numFmtId="0" fontId="2" fillId="0" borderId="1" xfId="0" applyFont="1" applyBorder="1" applyAlignment="1">
      <alignment horizontal="left" vertical="center" wrapText="1"/>
    </xf>
    <xf numFmtId="14" fontId="2" fillId="6" borderId="1" xfId="0" applyNumberFormat="1" applyFont="1" applyFill="1" applyBorder="1" applyAlignment="1">
      <alignment horizontal="left" vertical="center" wrapText="1"/>
    </xf>
    <xf numFmtId="14" fontId="2" fillId="0" borderId="1" xfId="0" applyNumberFormat="1" applyFont="1" applyBorder="1" applyAlignment="1" applyProtection="1">
      <alignment horizontal="left" vertical="center" wrapText="1"/>
      <protection locked="0"/>
    </xf>
    <xf numFmtId="0" fontId="12" fillId="6" borderId="1" xfId="0" applyFont="1" applyFill="1" applyBorder="1" applyAlignment="1">
      <alignment horizontal="left" vertical="top" wrapText="1"/>
    </xf>
    <xf numFmtId="0" fontId="1" fillId="0" borderId="0" xfId="0" applyFont="1"/>
    <xf numFmtId="0" fontId="1" fillId="8" borderId="0" xfId="0" applyFont="1" applyFill="1"/>
    <xf numFmtId="0" fontId="9" fillId="2" borderId="6" xfId="0" applyFont="1" applyFill="1" applyBorder="1" applyAlignment="1" applyProtection="1">
      <alignment horizontal="center" vertical="center" wrapText="1"/>
      <protection locked="0"/>
    </xf>
    <xf numFmtId="0" fontId="5" fillId="0" borderId="0" xfId="0" applyFont="1"/>
    <xf numFmtId="17" fontId="1" fillId="0" borderId="0" xfId="0" applyNumberFormat="1" applyFont="1"/>
    <xf numFmtId="0" fontId="9" fillId="2" borderId="6" xfId="0" applyFont="1" applyFill="1" applyBorder="1" applyAlignment="1" applyProtection="1">
      <alignment horizontal="center" vertical="center" wrapText="1"/>
      <protection locked="0"/>
    </xf>
    <xf numFmtId="17" fontId="0" fillId="0" borderId="0" xfId="0" applyNumberFormat="1"/>
    <xf numFmtId="0" fontId="1" fillId="0" borderId="1" xfId="0" applyFont="1" applyBorder="1" applyAlignment="1">
      <alignment horizontal="center" vertical="center"/>
    </xf>
    <xf numFmtId="166" fontId="2" fillId="5" borderId="1" xfId="1" applyNumberFormat="1" applyFont="1" applyFill="1" applyBorder="1" applyAlignment="1" applyProtection="1">
      <alignment horizontal="center" vertical="center" wrapText="1"/>
      <protection locked="0"/>
    </xf>
    <xf numFmtId="0" fontId="2" fillId="5" borderId="0" xfId="0" applyFont="1" applyFill="1" applyAlignment="1">
      <alignment vertical="center" wrapText="1"/>
    </xf>
    <xf numFmtId="0" fontId="2" fillId="9" borderId="1" xfId="0" applyFont="1" applyFill="1" applyBorder="1" applyAlignment="1" applyProtection="1">
      <alignment horizontal="left" vertical="center" wrapText="1"/>
      <protection locked="0"/>
    </xf>
    <xf numFmtId="9" fontId="2" fillId="9" borderId="1" xfId="0" applyNumberFormat="1" applyFont="1" applyFill="1" applyBorder="1" applyAlignment="1" applyProtection="1">
      <alignment horizontal="left" vertical="center" wrapText="1"/>
      <protection locked="0"/>
    </xf>
    <xf numFmtId="0" fontId="3" fillId="9" borderId="1" xfId="0" applyFont="1" applyFill="1" applyBorder="1" applyAlignment="1" applyProtection="1">
      <alignment horizontal="center" vertical="center" wrapText="1"/>
    </xf>
    <xf numFmtId="0" fontId="2" fillId="9" borderId="1" xfId="1" applyFont="1" applyFill="1" applyBorder="1" applyAlignment="1" applyProtection="1">
      <alignment horizontal="left" vertical="center" wrapText="1"/>
      <protection locked="0"/>
    </xf>
    <xf numFmtId="0" fontId="2" fillId="9" borderId="1" xfId="0" applyFont="1" applyFill="1" applyBorder="1" applyAlignment="1" applyProtection="1">
      <alignment horizontal="center" vertical="center" wrapText="1"/>
      <protection locked="0"/>
    </xf>
    <xf numFmtId="165" fontId="2" fillId="9" borderId="1" xfId="0" applyNumberFormat="1" applyFont="1" applyFill="1" applyBorder="1" applyAlignment="1" applyProtection="1">
      <alignment horizontal="center" vertical="center" wrapText="1"/>
      <protection locked="0"/>
    </xf>
    <xf numFmtId="0" fontId="2" fillId="9"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10" borderId="1" xfId="0" applyFont="1" applyFill="1" applyBorder="1" applyAlignment="1" applyProtection="1">
      <alignment horizontal="center" vertical="center" wrapText="1"/>
    </xf>
    <xf numFmtId="0" fontId="2" fillId="9" borderId="1" xfId="0" applyFont="1" applyFill="1" applyBorder="1" applyAlignment="1" applyProtection="1">
      <alignment horizontal="right" vertical="center" wrapText="1"/>
      <protection locked="0"/>
    </xf>
    <xf numFmtId="0" fontId="14" fillId="0" borderId="1" xfId="0" applyFont="1" applyBorder="1" applyAlignment="1" applyProtection="1">
      <alignment horizontal="left" vertical="center" wrapText="1"/>
      <protection locked="0"/>
    </xf>
    <xf numFmtId="0" fontId="0" fillId="0" borderId="0" xfId="0" applyAlignment="1" applyProtection="1">
      <alignment vertical="center" wrapText="1"/>
      <protection locked="0"/>
    </xf>
    <xf numFmtId="17" fontId="1" fillId="0" borderId="0" xfId="0" quotePrefix="1" applyNumberFormat="1" applyFont="1" applyBorder="1" applyAlignment="1" applyProtection="1">
      <alignment vertical="top" wrapText="1"/>
      <protection locked="0"/>
    </xf>
    <xf numFmtId="17" fontId="0" fillId="0" borderId="0" xfId="0" quotePrefix="1" applyNumberFormat="1" applyBorder="1" applyAlignment="1" applyProtection="1">
      <alignment vertical="top" wrapText="1"/>
      <protection locked="0"/>
    </xf>
    <xf numFmtId="14" fontId="2" fillId="9" borderId="1" xfId="0" applyNumberFormat="1"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11" xfId="0" applyFont="1" applyFill="1" applyBorder="1" applyAlignment="1">
      <alignment horizontal="left" vertical="center" wrapText="1"/>
    </xf>
    <xf numFmtId="14" fontId="2" fillId="9" borderId="1" xfId="0" applyNumberFormat="1" applyFont="1" applyFill="1" applyBorder="1" applyAlignment="1" applyProtection="1">
      <alignment horizontal="left" vertical="center" wrapText="1"/>
      <protection locked="0"/>
    </xf>
    <xf numFmtId="165" fontId="2" fillId="0" borderId="1" xfId="1" applyNumberFormat="1" applyFont="1" applyFill="1" applyBorder="1" applyAlignment="1" applyProtection="1">
      <alignment horizontal="center" vertical="center" wrapText="1"/>
      <protection locked="0"/>
    </xf>
    <xf numFmtId="164" fontId="0" fillId="0" borderId="0" xfId="0" quotePrefix="1" applyNumberFormat="1" applyBorder="1" applyAlignment="1" applyProtection="1">
      <alignment vertical="top" wrapText="1"/>
      <protection locked="0"/>
    </xf>
    <xf numFmtId="165" fontId="14" fillId="0" borderId="1"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0" fontId="14" fillId="0" borderId="1" xfId="0" applyFont="1" applyBorder="1" applyAlignment="1" applyProtection="1">
      <alignment horizontal="right" vertical="center" wrapText="1"/>
      <protection locked="0"/>
    </xf>
    <xf numFmtId="9" fontId="14" fillId="0" borderId="1" xfId="0" applyNumberFormat="1" applyFont="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7" fillId="0" borderId="1" xfId="0" applyFont="1" applyBorder="1" applyAlignment="1">
      <alignment horizontal="center" vertical="center" wrapText="1"/>
    </xf>
    <xf numFmtId="0" fontId="2" fillId="9" borderId="1" xfId="0" applyFont="1" applyFill="1" applyBorder="1" applyAlignment="1" applyProtection="1">
      <alignment vertical="center" wrapText="1"/>
      <protection locked="0"/>
    </xf>
    <xf numFmtId="165" fontId="2" fillId="9" borderId="1" xfId="1" applyNumberFormat="1" applyFont="1" applyFill="1" applyBorder="1" applyAlignment="1" applyProtection="1">
      <alignment horizontal="center" vertical="center" wrapText="1"/>
      <protection locked="0"/>
    </xf>
    <xf numFmtId="0" fontId="13" fillId="0" borderId="0" xfId="0" applyFont="1"/>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167" fontId="14"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vertical="center" wrapText="1"/>
      <protection locked="0"/>
    </xf>
    <xf numFmtId="0" fontId="19" fillId="0" borderId="1" xfId="0" applyFont="1" applyBorder="1" applyAlignment="1">
      <alignment horizontal="center" vertical="center" wrapText="1"/>
    </xf>
    <xf numFmtId="0" fontId="20" fillId="17" borderId="1" xfId="0" applyFont="1" applyFill="1" applyBorder="1" applyAlignment="1">
      <alignment horizontal="center" vertical="center" wrapText="1"/>
    </xf>
    <xf numFmtId="0" fontId="19" fillId="17" borderId="1" xfId="0" applyFont="1" applyFill="1" applyBorder="1" applyAlignment="1">
      <alignment horizontal="center" vertical="center" wrapText="1"/>
    </xf>
    <xf numFmtId="166" fontId="2" fillId="9" borderId="1" xfId="1" applyNumberFormat="1" applyFont="1" applyFill="1" applyBorder="1" applyAlignment="1" applyProtection="1">
      <alignment horizontal="center" vertical="center" wrapText="1"/>
      <protection locked="0"/>
    </xf>
    <xf numFmtId="0" fontId="2" fillId="9" borderId="1" xfId="1" applyFont="1" applyFill="1" applyBorder="1" applyAlignment="1" applyProtection="1">
      <alignment vertical="center" wrapText="1"/>
      <protection locked="0"/>
    </xf>
    <xf numFmtId="0" fontId="3" fillId="9" borderId="1" xfId="0" applyFont="1" applyFill="1" applyBorder="1" applyAlignment="1">
      <alignment horizontal="center" vertical="center" wrapText="1"/>
    </xf>
    <xf numFmtId="0" fontId="2" fillId="9" borderId="0" xfId="0" applyFont="1" applyFill="1" applyAlignment="1">
      <alignment vertical="center" wrapText="1"/>
    </xf>
    <xf numFmtId="0" fontId="0" fillId="0" borderId="0" xfId="0"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164" fontId="0" fillId="0" borderId="0" xfId="0" applyNumberFormat="1" applyFill="1" applyBorder="1" applyAlignment="1" applyProtection="1">
      <alignment vertical="top" wrapText="1"/>
      <protection locked="0"/>
    </xf>
    <xf numFmtId="0" fontId="0" fillId="0" borderId="0" xfId="0" applyFill="1" applyBorder="1" applyAlignment="1" applyProtection="1">
      <alignment horizontal="left" vertical="top" wrapText="1"/>
      <protection locked="0"/>
    </xf>
    <xf numFmtId="9" fontId="0" fillId="0" borderId="0" xfId="0" applyNumberFormat="1" applyFill="1" applyBorder="1" applyAlignment="1" applyProtection="1">
      <alignment horizontal="left" vertical="top" wrapText="1"/>
      <protection locked="0"/>
    </xf>
    <xf numFmtId="0" fontId="0" fillId="0" borderId="0" xfId="0" applyFill="1" applyBorder="1" applyAlignment="1" applyProtection="1">
      <alignment horizontal="center" vertical="top" wrapText="1"/>
      <protection locked="0"/>
    </xf>
    <xf numFmtId="0" fontId="5"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4" fillId="18" borderId="1" xfId="0" applyFont="1" applyFill="1" applyBorder="1" applyAlignment="1" applyProtection="1">
      <alignment horizontal="left" vertical="center" wrapText="1"/>
      <protection locked="0"/>
    </xf>
    <xf numFmtId="0" fontId="15" fillId="0" borderId="13" xfId="1" applyFont="1" applyBorder="1" applyAlignment="1">
      <alignment vertical="center" wrapText="1"/>
    </xf>
    <xf numFmtId="0" fontId="15" fillId="0" borderId="14" xfId="1" applyFont="1" applyBorder="1" applyAlignment="1">
      <alignment horizontal="center"/>
    </xf>
    <xf numFmtId="0" fontId="15" fillId="0" borderId="14" xfId="1" applyFont="1" applyBorder="1" applyAlignment="1">
      <alignment horizontal="center" wrapText="1"/>
    </xf>
    <xf numFmtId="0" fontId="5" fillId="0" borderId="0" xfId="1"/>
    <xf numFmtId="0" fontId="5" fillId="0" borderId="1" xfId="1" applyBorder="1"/>
    <xf numFmtId="0" fontId="5" fillId="11" borderId="1" xfId="1" applyFill="1" applyBorder="1" applyAlignment="1">
      <alignment vertical="center"/>
    </xf>
    <xf numFmtId="0" fontId="5" fillId="12" borderId="1" xfId="1" applyFill="1" applyBorder="1" applyAlignment="1">
      <alignment horizontal="center" vertical="center"/>
    </xf>
    <xf numFmtId="0" fontId="5" fillId="0" borderId="1" xfId="1" applyBorder="1" applyAlignment="1">
      <alignment vertical="center"/>
    </xf>
    <xf numFmtId="0" fontId="5" fillId="13" borderId="1" xfId="1" applyFill="1" applyBorder="1"/>
    <xf numFmtId="0" fontId="5" fillId="15" borderId="1" xfId="1" applyFill="1" applyBorder="1" applyAlignment="1">
      <alignment horizontal="center" vertical="center"/>
    </xf>
    <xf numFmtId="0" fontId="5" fillId="14" borderId="1" xfId="1" applyFill="1" applyBorder="1" applyAlignment="1">
      <alignment horizontal="center" vertical="center"/>
    </xf>
    <xf numFmtId="0" fontId="5" fillId="5" borderId="1" xfId="1" applyFill="1" applyBorder="1"/>
    <xf numFmtId="0" fontId="5" fillId="5" borderId="1" xfId="1" applyFill="1" applyBorder="1" applyAlignment="1">
      <alignment vertical="center"/>
    </xf>
    <xf numFmtId="0" fontId="5" fillId="16" borderId="1" xfId="1" applyFill="1" applyBorder="1" applyAlignment="1">
      <alignment horizontal="center" vertical="center"/>
    </xf>
    <xf numFmtId="0" fontId="5" fillId="0" borderId="0" xfId="1" applyAlignment="1">
      <alignment wrapText="1"/>
    </xf>
    <xf numFmtId="0" fontId="5" fillId="19" borderId="1" xfId="1" applyFill="1" applyBorder="1" applyAlignment="1">
      <alignment vertical="center"/>
    </xf>
    <xf numFmtId="0" fontId="4" fillId="7" borderId="11" xfId="0" applyFont="1" applyFill="1" applyBorder="1" applyAlignment="1">
      <alignment horizontal="center"/>
    </xf>
    <xf numFmtId="0" fontId="4" fillId="7" borderId="12" xfId="0" applyFont="1" applyFill="1" applyBorder="1" applyAlignment="1">
      <alignment horizontal="center"/>
    </xf>
    <xf numFmtId="0" fontId="9" fillId="2" borderId="5"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4" fontId="9" fillId="2" borderId="8" xfId="0" applyNumberFormat="1"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629">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patternType="solid">
          <fgColor rgb="FFFF0000"/>
          <bgColor rgb="FF000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Risk</a:t>
            </a:r>
            <a:r>
              <a:rPr lang="en-GB" sz="1100" b="1" baseline="0"/>
              <a:t> </a:t>
            </a:r>
            <a:r>
              <a:rPr lang="en-GB" sz="1100" b="1"/>
              <a:t>RAG Status by Group</a:t>
            </a:r>
            <a:r>
              <a:rPr lang="en-GB" sz="1100" b="1" baseline="0"/>
              <a:t> - April  2020</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2507275502701E-2"/>
          <c:y val="0.14643277305718153"/>
          <c:w val="0.90245708826145687"/>
          <c:h val="0.61514751579575544"/>
        </c:manualLayout>
      </c:layout>
      <c:barChart>
        <c:barDir val="col"/>
        <c:grouping val="clustered"/>
        <c:varyColors val="0"/>
        <c:ser>
          <c:idx val="0"/>
          <c:order val="0"/>
          <c:tx>
            <c:strRef>
              <c:f>'Risk Analysis'!$C$2</c:f>
              <c:strCache>
                <c:ptCount val="1"/>
                <c:pt idx="0">
                  <c:v>Red</c:v>
                </c:pt>
              </c:strCache>
            </c:strRef>
          </c:tx>
          <c:spPr>
            <a:solidFill>
              <a:srgbClr val="FF0000"/>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Analysis'!$C$3:$C$8</c:f>
              <c:numCache>
                <c:formatCode>General</c:formatCode>
                <c:ptCount val="6"/>
                <c:pt idx="0">
                  <c:v>4</c:v>
                </c:pt>
                <c:pt idx="1">
                  <c:v>5</c:v>
                </c:pt>
                <c:pt idx="2">
                  <c:v>0</c:v>
                </c:pt>
                <c:pt idx="3">
                  <c:v>0</c:v>
                </c:pt>
                <c:pt idx="4">
                  <c:v>0</c:v>
                </c:pt>
                <c:pt idx="5">
                  <c:v>1</c:v>
                </c:pt>
              </c:numCache>
            </c:numRef>
          </c:val>
          <c:extLst>
            <c:ext xmlns:c16="http://schemas.microsoft.com/office/drawing/2014/chart" uri="{C3380CC4-5D6E-409C-BE32-E72D297353CC}">
              <c16:uniqueId val="{00000000-8FD0-49B9-BF36-7DDB18DFCFF1}"/>
            </c:ext>
          </c:extLst>
        </c:ser>
        <c:ser>
          <c:idx val="1"/>
          <c:order val="1"/>
          <c:tx>
            <c:strRef>
              <c:f>'Risk Analysis'!$D$2</c:f>
              <c:strCache>
                <c:ptCount val="1"/>
                <c:pt idx="0">
                  <c:v>Amber</c:v>
                </c:pt>
              </c:strCache>
            </c:strRef>
          </c:tx>
          <c:spPr>
            <a:solidFill>
              <a:srgbClr val="FFC000"/>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Analysis'!$D$3:$D$8</c:f>
              <c:numCache>
                <c:formatCode>General</c:formatCode>
                <c:ptCount val="6"/>
                <c:pt idx="0">
                  <c:v>1</c:v>
                </c:pt>
                <c:pt idx="1">
                  <c:v>14</c:v>
                </c:pt>
                <c:pt idx="2">
                  <c:v>3</c:v>
                </c:pt>
                <c:pt idx="3">
                  <c:v>4</c:v>
                </c:pt>
                <c:pt idx="4">
                  <c:v>4</c:v>
                </c:pt>
                <c:pt idx="5">
                  <c:v>3</c:v>
                </c:pt>
              </c:numCache>
            </c:numRef>
          </c:val>
          <c:extLst>
            <c:ext xmlns:c16="http://schemas.microsoft.com/office/drawing/2014/chart" uri="{C3380CC4-5D6E-409C-BE32-E72D297353CC}">
              <c16:uniqueId val="{00000001-8FD0-49B9-BF36-7DDB18DFCFF1}"/>
            </c:ext>
          </c:extLst>
        </c:ser>
        <c:ser>
          <c:idx val="2"/>
          <c:order val="2"/>
          <c:tx>
            <c:strRef>
              <c:f>'Risk Analysis'!$E$2</c:f>
              <c:strCache>
                <c:ptCount val="1"/>
                <c:pt idx="0">
                  <c:v>Green</c:v>
                </c:pt>
              </c:strCache>
            </c:strRef>
          </c:tx>
          <c:spPr>
            <a:solidFill>
              <a:schemeClr val="accent3"/>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Analysis'!$E$3:$E$8</c:f>
              <c:numCache>
                <c:formatCode>General</c:formatCode>
                <c:ptCount val="6"/>
                <c:pt idx="0">
                  <c:v>0</c:v>
                </c:pt>
                <c:pt idx="1">
                  <c:v>1</c:v>
                </c:pt>
                <c:pt idx="2">
                  <c:v>1</c:v>
                </c:pt>
                <c:pt idx="3">
                  <c:v>0</c:v>
                </c:pt>
                <c:pt idx="4">
                  <c:v>2</c:v>
                </c:pt>
                <c:pt idx="5">
                  <c:v>0</c:v>
                </c:pt>
              </c:numCache>
            </c:numRef>
          </c:val>
          <c:extLst>
            <c:ext xmlns:c16="http://schemas.microsoft.com/office/drawing/2014/chart" uri="{C3380CC4-5D6E-409C-BE32-E72D297353CC}">
              <c16:uniqueId val="{00000002-8FD0-49B9-BF36-7DDB18DFCFF1}"/>
            </c:ext>
          </c:extLst>
        </c:ser>
        <c:dLbls>
          <c:showLegendKey val="0"/>
          <c:showVal val="0"/>
          <c:showCatName val="0"/>
          <c:showSerName val="0"/>
          <c:showPercent val="0"/>
          <c:showBubbleSize val="0"/>
        </c:dLbls>
        <c:gapWidth val="219"/>
        <c:overlap val="-27"/>
        <c:axId val="123056128"/>
        <c:axId val="103450880"/>
      </c:barChart>
      <c:catAx>
        <c:axId val="12305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50880"/>
        <c:crosses val="autoZero"/>
        <c:auto val="1"/>
        <c:lblAlgn val="ctr"/>
        <c:lblOffset val="100"/>
        <c:noMultiLvlLbl val="0"/>
      </c:catAx>
      <c:valAx>
        <c:axId val="103450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Risk RAG</a:t>
            </a:r>
            <a:r>
              <a:rPr lang="en-US" sz="1100" b="1" baseline="0"/>
              <a:t> Status all </a:t>
            </a:r>
            <a:r>
              <a:rPr lang="en-US" sz="1100" b="1"/>
              <a:t>SSLEP - April 2020</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'Risk Analysis'!$B$9</c:f>
              <c:strCache>
                <c:ptCount val="1"/>
                <c:pt idx="0">
                  <c:v>SSLEP</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BC0C-464B-BFB3-6FFCDF458671}"/>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2-BC0C-464B-BFB3-6FFCDF458671}"/>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3-BC0C-464B-BFB3-6FFCDF458671}"/>
              </c:ext>
            </c:extLst>
          </c:dPt>
          <c:dLbls>
            <c:dLbl>
              <c:idx val="0"/>
              <c:layout>
                <c:manualLayout>
                  <c:x val="-6.0599518810148731E-2"/>
                  <c:y val="9.4139690871974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0C-464B-BFB3-6FFCDF458671}"/>
                </c:ext>
              </c:extLst>
            </c:dLbl>
            <c:dLbl>
              <c:idx val="1"/>
              <c:layout>
                <c:manualLayout>
                  <c:x val="-2.6129921259842519E-2"/>
                  <c:y val="-0.160589822105570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0C-464B-BFB3-6FFCDF4586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'Risk Analysis'!$C$2:$E$2</c:f>
              <c:strCache>
                <c:ptCount val="3"/>
                <c:pt idx="0">
                  <c:v>Red</c:v>
                </c:pt>
                <c:pt idx="1">
                  <c:v>Amber</c:v>
                </c:pt>
                <c:pt idx="2">
                  <c:v>Green</c:v>
                </c:pt>
              </c:strCache>
            </c:strRef>
          </c:cat>
          <c:val>
            <c:numRef>
              <c:f>'Risk Analysis'!$C$9:$E$9</c:f>
              <c:numCache>
                <c:formatCode>General</c:formatCode>
                <c:ptCount val="3"/>
                <c:pt idx="0">
                  <c:v>10</c:v>
                </c:pt>
                <c:pt idx="1">
                  <c:v>29</c:v>
                </c:pt>
                <c:pt idx="2">
                  <c:v>4</c:v>
                </c:pt>
              </c:numCache>
            </c:numRef>
          </c:val>
          <c:extLst>
            <c:ext xmlns:c16="http://schemas.microsoft.com/office/drawing/2014/chart" uri="{C3380CC4-5D6E-409C-BE32-E72D297353CC}">
              <c16:uniqueId val="{00000000-BC0C-464B-BFB3-6FFCDF45867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Risk RAG Status - 2019 - 2020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336708055701413E-2"/>
          <c:y val="0.18342935528120713"/>
          <c:w val="0.88270313043092419"/>
          <c:h val="0.47295939859369429"/>
        </c:manualLayout>
      </c:layout>
      <c:barChart>
        <c:barDir val="col"/>
        <c:grouping val="stacked"/>
        <c:varyColors val="0"/>
        <c:ser>
          <c:idx val="0"/>
          <c:order val="0"/>
          <c:tx>
            <c:strRef>
              <c:f>'Risk Analysis'!$H$23</c:f>
              <c:strCache>
                <c:ptCount val="1"/>
                <c:pt idx="0">
                  <c:v>Red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Analysis'!$M$22:$X$22</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'Risk Analysis'!$M$23:$X$23</c:f>
              <c:numCache>
                <c:formatCode>General</c:formatCode>
                <c:ptCount val="12"/>
                <c:pt idx="0">
                  <c:v>5</c:v>
                </c:pt>
                <c:pt idx="1">
                  <c:v>7</c:v>
                </c:pt>
                <c:pt idx="2">
                  <c:v>7</c:v>
                </c:pt>
                <c:pt idx="3">
                  <c:v>9</c:v>
                </c:pt>
                <c:pt idx="4">
                  <c:v>9</c:v>
                </c:pt>
                <c:pt idx="5">
                  <c:v>8</c:v>
                </c:pt>
                <c:pt idx="6">
                  <c:v>8</c:v>
                </c:pt>
                <c:pt idx="7">
                  <c:v>8</c:v>
                </c:pt>
                <c:pt idx="8">
                  <c:v>10</c:v>
                </c:pt>
                <c:pt idx="9">
                  <c:v>11</c:v>
                </c:pt>
                <c:pt idx="10">
                  <c:v>9</c:v>
                </c:pt>
                <c:pt idx="11">
                  <c:v>10</c:v>
                </c:pt>
              </c:numCache>
            </c:numRef>
          </c:val>
          <c:extLst>
            <c:ext xmlns:c16="http://schemas.microsoft.com/office/drawing/2014/chart" uri="{C3380CC4-5D6E-409C-BE32-E72D297353CC}">
              <c16:uniqueId val="{00000000-4F35-479C-8CBB-A67580E0A7BE}"/>
            </c:ext>
          </c:extLst>
        </c:ser>
        <c:ser>
          <c:idx val="1"/>
          <c:order val="1"/>
          <c:tx>
            <c:strRef>
              <c:f>'Risk Analysis'!$H$24</c:f>
              <c:strCache>
                <c:ptCount val="1"/>
                <c:pt idx="0">
                  <c:v>Amber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Analysis'!$M$22:$X$22</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'Risk Analysis'!$M$24:$X$24</c:f>
              <c:numCache>
                <c:formatCode>General</c:formatCode>
                <c:ptCount val="12"/>
                <c:pt idx="0">
                  <c:v>24</c:v>
                </c:pt>
                <c:pt idx="1">
                  <c:v>22</c:v>
                </c:pt>
                <c:pt idx="2">
                  <c:v>22</c:v>
                </c:pt>
                <c:pt idx="3">
                  <c:v>23</c:v>
                </c:pt>
                <c:pt idx="4">
                  <c:v>23</c:v>
                </c:pt>
                <c:pt idx="5">
                  <c:v>23</c:v>
                </c:pt>
                <c:pt idx="6">
                  <c:v>23</c:v>
                </c:pt>
                <c:pt idx="7">
                  <c:v>23</c:v>
                </c:pt>
                <c:pt idx="8">
                  <c:v>26</c:v>
                </c:pt>
                <c:pt idx="9">
                  <c:v>27</c:v>
                </c:pt>
                <c:pt idx="10">
                  <c:v>30</c:v>
                </c:pt>
                <c:pt idx="11">
                  <c:v>29</c:v>
                </c:pt>
              </c:numCache>
            </c:numRef>
          </c:val>
          <c:extLst>
            <c:ext xmlns:c16="http://schemas.microsoft.com/office/drawing/2014/chart" uri="{C3380CC4-5D6E-409C-BE32-E72D297353CC}">
              <c16:uniqueId val="{00000001-4F35-479C-8CBB-A67580E0A7BE}"/>
            </c:ext>
          </c:extLst>
        </c:ser>
        <c:ser>
          <c:idx val="2"/>
          <c:order val="2"/>
          <c:tx>
            <c:strRef>
              <c:f>'Risk Analysis'!$H$25</c:f>
              <c:strCache>
                <c:ptCount val="1"/>
                <c:pt idx="0">
                  <c:v>Green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Analysis'!$M$22:$X$22</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'Risk Analysis'!$M$25:$X$25</c:f>
              <c:numCache>
                <c:formatCode>General</c:formatCode>
                <c:ptCount val="12"/>
                <c:pt idx="0">
                  <c:v>11</c:v>
                </c:pt>
                <c:pt idx="1">
                  <c:v>11</c:v>
                </c:pt>
                <c:pt idx="2">
                  <c:v>11</c:v>
                </c:pt>
                <c:pt idx="3">
                  <c:v>11</c:v>
                </c:pt>
                <c:pt idx="4">
                  <c:v>12</c:v>
                </c:pt>
                <c:pt idx="5">
                  <c:v>12</c:v>
                </c:pt>
                <c:pt idx="6">
                  <c:v>12</c:v>
                </c:pt>
                <c:pt idx="7">
                  <c:v>12</c:v>
                </c:pt>
                <c:pt idx="8">
                  <c:v>7</c:v>
                </c:pt>
                <c:pt idx="9">
                  <c:v>7</c:v>
                </c:pt>
                <c:pt idx="10">
                  <c:v>4</c:v>
                </c:pt>
                <c:pt idx="11">
                  <c:v>4</c:v>
                </c:pt>
              </c:numCache>
            </c:numRef>
          </c:val>
          <c:extLst>
            <c:ext xmlns:c16="http://schemas.microsoft.com/office/drawing/2014/chart" uri="{C3380CC4-5D6E-409C-BE32-E72D297353CC}">
              <c16:uniqueId val="{00000002-4F35-479C-8CBB-A67580E0A7BE}"/>
            </c:ext>
          </c:extLst>
        </c:ser>
        <c:dLbls>
          <c:showLegendKey val="0"/>
          <c:showVal val="0"/>
          <c:showCatName val="0"/>
          <c:showSerName val="0"/>
          <c:showPercent val="0"/>
          <c:showBubbleSize val="0"/>
        </c:dLbls>
        <c:gapWidth val="150"/>
        <c:overlap val="100"/>
        <c:axId val="123058176"/>
        <c:axId val="103454336"/>
      </c:barChart>
      <c:dateAx>
        <c:axId val="123058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54336"/>
        <c:crosses val="autoZero"/>
        <c:auto val="1"/>
        <c:lblOffset val="100"/>
        <c:baseTimeUnit val="months"/>
      </c:dateAx>
      <c:valAx>
        <c:axId val="103454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2655</xdr:colOff>
      <xdr:row>16</xdr:row>
      <xdr:rowOff>328083</xdr:rowOff>
    </xdr:to>
    <xdr:pic>
      <xdr:nvPicPr>
        <xdr:cNvPr id="5" name="Picture 4">
          <a:extLst>
            <a:ext uri="{FF2B5EF4-FFF2-40B4-BE49-F238E27FC236}">
              <a16:creationId xmlns:a16="http://schemas.microsoft.com/office/drawing/2014/main" id="{9C09A58E-0CD9-4B70-8C9D-4A1C470BBE1D}"/>
            </a:ext>
          </a:extLst>
        </xdr:cNvPr>
        <xdr:cNvPicPr>
          <a:picLocks noChangeAspect="1"/>
        </xdr:cNvPicPr>
      </xdr:nvPicPr>
      <xdr:blipFill>
        <a:blip xmlns:r="http://schemas.openxmlformats.org/officeDocument/2006/relationships" r:embed="rId1"/>
        <a:stretch>
          <a:fillRect/>
        </a:stretch>
      </xdr:blipFill>
      <xdr:spPr>
        <a:xfrm>
          <a:off x="84667" y="349250"/>
          <a:ext cx="4437071" cy="2741083"/>
        </a:xfrm>
        <a:prstGeom prst="rect">
          <a:avLst/>
        </a:prstGeom>
      </xdr:spPr>
    </xdr:pic>
    <xdr:clientData/>
  </xdr:twoCellAnchor>
  <xdr:twoCellAnchor editAs="oneCell">
    <xdr:from>
      <xdr:col>3</xdr:col>
      <xdr:colOff>0</xdr:colOff>
      <xdr:row>2</xdr:row>
      <xdr:rowOff>1</xdr:rowOff>
    </xdr:from>
    <xdr:to>
      <xdr:col>4</xdr:col>
      <xdr:colOff>370417</xdr:colOff>
      <xdr:row>16</xdr:row>
      <xdr:rowOff>343033</xdr:rowOff>
    </xdr:to>
    <xdr:pic>
      <xdr:nvPicPr>
        <xdr:cNvPr id="6" name="Picture 5">
          <a:extLst>
            <a:ext uri="{FF2B5EF4-FFF2-40B4-BE49-F238E27FC236}">
              <a16:creationId xmlns:a16="http://schemas.microsoft.com/office/drawing/2014/main" id="{9ECE9A40-C146-4123-A28A-8288B9C3C7E5}"/>
            </a:ext>
          </a:extLst>
        </xdr:cNvPr>
        <xdr:cNvPicPr>
          <a:picLocks noChangeAspect="1"/>
        </xdr:cNvPicPr>
      </xdr:nvPicPr>
      <xdr:blipFill>
        <a:blip xmlns:r="http://schemas.openxmlformats.org/officeDocument/2006/relationships" r:embed="rId2"/>
        <a:stretch>
          <a:fillRect/>
        </a:stretch>
      </xdr:blipFill>
      <xdr:spPr>
        <a:xfrm>
          <a:off x="4519083" y="349251"/>
          <a:ext cx="4455584" cy="2756032"/>
        </a:xfrm>
        <a:prstGeom prst="rect">
          <a:avLst/>
        </a:prstGeom>
      </xdr:spPr>
    </xdr:pic>
    <xdr:clientData/>
  </xdr:twoCellAnchor>
  <xdr:twoCellAnchor editAs="oneCell">
    <xdr:from>
      <xdr:col>4</xdr:col>
      <xdr:colOff>381000</xdr:colOff>
      <xdr:row>2</xdr:row>
      <xdr:rowOff>10582</xdr:rowOff>
    </xdr:from>
    <xdr:to>
      <xdr:col>4</xdr:col>
      <xdr:colOff>4836583</xdr:colOff>
      <xdr:row>16</xdr:row>
      <xdr:rowOff>349249</xdr:rowOff>
    </xdr:to>
    <xdr:pic>
      <xdr:nvPicPr>
        <xdr:cNvPr id="7" name="Picture 6">
          <a:extLst>
            <a:ext uri="{FF2B5EF4-FFF2-40B4-BE49-F238E27FC236}">
              <a16:creationId xmlns:a16="http://schemas.microsoft.com/office/drawing/2014/main" id="{FF211C98-59DB-4558-86BA-A06BD8AA75E8}"/>
            </a:ext>
          </a:extLst>
        </xdr:cNvPr>
        <xdr:cNvPicPr>
          <a:picLocks noChangeAspect="1"/>
        </xdr:cNvPicPr>
      </xdr:nvPicPr>
      <xdr:blipFill>
        <a:blip xmlns:r="http://schemas.openxmlformats.org/officeDocument/2006/relationships" r:embed="rId3"/>
        <a:stretch>
          <a:fillRect/>
        </a:stretch>
      </xdr:blipFill>
      <xdr:spPr>
        <a:xfrm>
          <a:off x="8985250" y="359832"/>
          <a:ext cx="4455583" cy="2751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217344</xdr:colOff>
      <xdr:row>2</xdr:row>
      <xdr:rowOff>8658</xdr:rowOff>
    </xdr:from>
    <xdr:to>
      <xdr:col>6</xdr:col>
      <xdr:colOff>407844</xdr:colOff>
      <xdr:row>2</xdr:row>
      <xdr:rowOff>142008</xdr:rowOff>
    </xdr:to>
    <xdr:sp macro="" textlink="">
      <xdr:nvSpPr>
        <xdr:cNvPr id="2" name="Arrow: Down 1">
          <a:extLst>
            <a:ext uri="{FF2B5EF4-FFF2-40B4-BE49-F238E27FC236}">
              <a16:creationId xmlns:a16="http://schemas.microsoft.com/office/drawing/2014/main" id="{4C499F59-C755-4E3C-91FD-8291459E2F50}"/>
            </a:ext>
          </a:extLst>
        </xdr:cNvPr>
        <xdr:cNvSpPr/>
      </xdr:nvSpPr>
      <xdr:spPr>
        <a:xfrm rot="10800000">
          <a:off x="8561244" y="1361208"/>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242456</xdr:colOff>
      <xdr:row>7</xdr:row>
      <xdr:rowOff>17318</xdr:rowOff>
    </xdr:from>
    <xdr:to>
      <xdr:col>6</xdr:col>
      <xdr:colOff>432956</xdr:colOff>
      <xdr:row>7</xdr:row>
      <xdr:rowOff>150668</xdr:rowOff>
    </xdr:to>
    <xdr:sp macro="" textlink="">
      <xdr:nvSpPr>
        <xdr:cNvPr id="4" name="Arrow: Down 3">
          <a:extLst>
            <a:ext uri="{FF2B5EF4-FFF2-40B4-BE49-F238E27FC236}">
              <a16:creationId xmlns:a16="http://schemas.microsoft.com/office/drawing/2014/main" id="{F17100D0-AA0D-41D5-827B-767AFD09FACF}"/>
            </a:ext>
          </a:extLst>
        </xdr:cNvPr>
        <xdr:cNvSpPr/>
      </xdr:nvSpPr>
      <xdr:spPr>
        <a:xfrm rot="10800000">
          <a:off x="8586356" y="2179493"/>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277091</xdr:colOff>
      <xdr:row>31</xdr:row>
      <xdr:rowOff>6928</xdr:rowOff>
    </xdr:from>
    <xdr:to>
      <xdr:col>6</xdr:col>
      <xdr:colOff>467591</xdr:colOff>
      <xdr:row>31</xdr:row>
      <xdr:rowOff>140278</xdr:rowOff>
    </xdr:to>
    <xdr:sp macro="" textlink="">
      <xdr:nvSpPr>
        <xdr:cNvPr id="5" name="Arrow: Down 4">
          <a:extLst>
            <a:ext uri="{FF2B5EF4-FFF2-40B4-BE49-F238E27FC236}">
              <a16:creationId xmlns:a16="http://schemas.microsoft.com/office/drawing/2014/main" id="{D70C01CB-30AA-41A2-96AE-734CDC14644B}"/>
            </a:ext>
          </a:extLst>
        </xdr:cNvPr>
        <xdr:cNvSpPr/>
      </xdr:nvSpPr>
      <xdr:spPr>
        <a:xfrm rot="10800000">
          <a:off x="8620991" y="6217228"/>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268432</xdr:colOff>
      <xdr:row>28</xdr:row>
      <xdr:rowOff>8660</xdr:rowOff>
    </xdr:from>
    <xdr:to>
      <xdr:col>6</xdr:col>
      <xdr:colOff>458932</xdr:colOff>
      <xdr:row>28</xdr:row>
      <xdr:rowOff>142010</xdr:rowOff>
    </xdr:to>
    <xdr:sp macro="" textlink="">
      <xdr:nvSpPr>
        <xdr:cNvPr id="7" name="Arrow: Down 6">
          <a:extLst>
            <a:ext uri="{FF2B5EF4-FFF2-40B4-BE49-F238E27FC236}">
              <a16:creationId xmlns:a16="http://schemas.microsoft.com/office/drawing/2014/main" id="{DE2E264B-E6EA-4E5C-B593-EAE7B99ED8A3}"/>
            </a:ext>
          </a:extLst>
        </xdr:cNvPr>
        <xdr:cNvSpPr/>
      </xdr:nvSpPr>
      <xdr:spPr>
        <a:xfrm rot="10800000">
          <a:off x="8612332" y="5733185"/>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251114</xdr:colOff>
      <xdr:row>6</xdr:row>
      <xdr:rowOff>0</xdr:rowOff>
    </xdr:from>
    <xdr:to>
      <xdr:col>6</xdr:col>
      <xdr:colOff>441614</xdr:colOff>
      <xdr:row>6</xdr:row>
      <xdr:rowOff>133350</xdr:rowOff>
    </xdr:to>
    <xdr:sp macro="" textlink="">
      <xdr:nvSpPr>
        <xdr:cNvPr id="9" name="Arrow: Down 8">
          <a:extLst>
            <a:ext uri="{FF2B5EF4-FFF2-40B4-BE49-F238E27FC236}">
              <a16:creationId xmlns:a16="http://schemas.microsoft.com/office/drawing/2014/main" id="{56F3C23D-F3C1-4DA9-B41E-FB60D4EBFBEC}"/>
            </a:ext>
          </a:extLst>
        </xdr:cNvPr>
        <xdr:cNvSpPr/>
      </xdr:nvSpPr>
      <xdr:spPr>
        <a:xfrm rot="10800000">
          <a:off x="8589819" y="2017568"/>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17318</xdr:colOff>
      <xdr:row>9</xdr:row>
      <xdr:rowOff>103909</xdr:rowOff>
    </xdr:from>
    <xdr:to>
      <xdr:col>6</xdr:col>
      <xdr:colOff>990600</xdr:colOff>
      <xdr:row>35</xdr:row>
      <xdr:rowOff>2483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7818" y="2656609"/>
          <a:ext cx="6221557" cy="4108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485775</xdr:colOff>
      <xdr:row>1</xdr:row>
      <xdr:rowOff>0</xdr:rowOff>
    </xdr:from>
    <xdr:to>
      <xdr:col>21</xdr:col>
      <xdr:colOff>180975</xdr:colOff>
      <xdr:row>18</xdr:row>
      <xdr:rowOff>152400</xdr:rowOff>
    </xdr:to>
    <xdr:graphicFrame macro="">
      <xdr:nvGraphicFramePr>
        <xdr:cNvPr id="2" name="Chart 1">
          <a:extLst>
            <a:ext uri="{FF2B5EF4-FFF2-40B4-BE49-F238E27FC236}">
              <a16:creationId xmlns:a16="http://schemas.microsoft.com/office/drawing/2014/main" id="{735B23A3-DBBE-408B-9677-57F7CB043C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121708</xdr:colOff>
      <xdr:row>0</xdr:row>
      <xdr:rowOff>152400</xdr:rowOff>
    </xdr:from>
    <xdr:to>
      <xdr:col>13</xdr:col>
      <xdr:colOff>426508</xdr:colOff>
      <xdr:row>18</xdr:row>
      <xdr:rowOff>142875</xdr:rowOff>
    </xdr:to>
    <xdr:graphicFrame macro="">
      <xdr:nvGraphicFramePr>
        <xdr:cNvPr id="3" name="Chart 2">
          <a:extLst>
            <a:ext uri="{FF2B5EF4-FFF2-40B4-BE49-F238E27FC236}">
              <a16:creationId xmlns:a16="http://schemas.microsoft.com/office/drawing/2014/main" id="{D2CDE66E-58A5-4E74-9255-8B6D5CB5C7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138113</xdr:colOff>
      <xdr:row>20</xdr:row>
      <xdr:rowOff>11906</xdr:rowOff>
    </xdr:from>
    <xdr:to>
      <xdr:col>6</xdr:col>
      <xdr:colOff>519113</xdr:colOff>
      <xdr:row>33</xdr:row>
      <xdr:rowOff>159543</xdr:rowOff>
    </xdr:to>
    <xdr:graphicFrame macro="">
      <xdr:nvGraphicFramePr>
        <xdr:cNvPr id="4" name="Chart 3">
          <a:extLst>
            <a:ext uri="{FF2B5EF4-FFF2-40B4-BE49-F238E27FC236}">
              <a16:creationId xmlns:a16="http://schemas.microsoft.com/office/drawing/2014/main" id="{35AE692C-43D5-41EA-9CD8-5FEFE3A2A8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My%20Documents/Risk%20Management/SSLEP%20Strategic%20Risk%20Register%2010%20December%202018_J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001%20SSLEP/PAG/2019.04.30%20PAG/SSLEP%20CDGD%20Programme%20Risk%20Register%2019.04.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Outlook/OutlookSecureTempFolder/Copy%20of%20SSLEP%20Programme%20Risk%20Registers%201812%20November%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0001%20SSLEP/Risks/20190509%20Consolidated/2019.05.09%20%20SSLEP%20Programme%20Risk%20Registers%20April%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00001%20SSLEP\Risks\20190509%20Consolidated\2019.05.09%20%20SSLEP%20Programme%20Risk%20Registers%20Apri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00001%20SSLEP\Risks\20200507%20Consolidated\Updates%20received\ESIF%20Risk%20Register%20April%202020(M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Outlook/OutlookSecureTempFolder/Copy%20of%202019.12.12%20%20SSLEP%20Programme%20Risk%20Registers%20v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sheetName val="Blank"/>
      <sheetName val="Risk Matrix"/>
    </sheetNames>
    <sheetDataSet>
      <sheetData sheetId="0" refreshError="1"/>
      <sheetData sheetId="1" refreshError="1"/>
      <sheetData sheetId="2"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 val="Risk Analysis"/>
    </sheetNames>
    <sheetDataSet>
      <sheetData sheetId="0" refreshError="1"/>
      <sheetData sheetId="1"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GD"/>
      <sheetName val="GPF"/>
      <sheetName val="Skills"/>
      <sheetName val="Funding Group"/>
      <sheetName val="Blank"/>
      <sheetName val="Risk Matrix"/>
    </sheetNames>
    <sheetDataSet>
      <sheetData sheetId="0" refreshError="1"/>
      <sheetData sheetId="1" refreshError="1"/>
      <sheetData sheetId="2" refreshError="1"/>
      <sheetData sheetId="3" refreshError="1"/>
      <sheetData sheetId="4" refreshError="1"/>
      <sheetData sheetId="5"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isk Matrix"/>
      <sheetName val="Risk Analysis"/>
    </sheetNames>
    <sheetDataSet>
      <sheetData sheetId="0"/>
      <sheetData sheetId="1"/>
      <sheetData sheetId="2"/>
      <sheetData sheetId="3"/>
      <sheetData sheetId="4"/>
      <sheetData sheetId="5"/>
      <sheetData sheetId="6"/>
      <sheetData sheetId="7"/>
      <sheetData sheetId="8">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sheetData sheetId="1"/>
      <sheetData sheetId="2">
        <row r="3">
          <cell r="B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AG rating"/>
      <sheetName val="Risk Matrix"/>
      <sheetName val="Risk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99F9F-E87D-4DD1-A070-FF18DEC80CCB}">
  <sheetPr>
    <pageSetUpPr fitToPage="1"/>
  </sheetPr>
  <dimension ref="B1:E30"/>
  <sheetViews>
    <sheetView showGridLines="0" zoomScale="90" zoomScaleNormal="90" workbookViewId="0">
      <selection activeCell="I21" sqref="I21"/>
    </sheetView>
  </sheetViews>
  <sheetFormatPr defaultRowHeight="12.75" x14ac:dyDescent="0.2"/>
  <cols>
    <col min="1" max="1" width="1.28515625" customWidth="1"/>
    <col min="2" max="2" width="15.7109375" customWidth="1"/>
    <col min="3" max="3" width="50.7109375" customWidth="1"/>
    <col min="4" max="4" width="61.28515625" customWidth="1"/>
    <col min="5" max="5" width="72.7109375" customWidth="1"/>
    <col min="6" max="6" width="45.7109375" customWidth="1"/>
  </cols>
  <sheetData>
    <row r="1" spans="2:2" ht="7.5" customHeight="1" x14ac:dyDescent="0.2"/>
    <row r="2" spans="2:2" ht="20.25" x14ac:dyDescent="0.3">
      <c r="B2" s="102" t="s">
        <v>406</v>
      </c>
    </row>
    <row r="16" spans="2:2" ht="27.75" customHeight="1" x14ac:dyDescent="0.2"/>
    <row r="17" spans="2:5" ht="33" customHeight="1" x14ac:dyDescent="0.2"/>
    <row r="18" spans="2:5" ht="15.75" x14ac:dyDescent="0.25">
      <c r="B18" s="139" t="s">
        <v>249</v>
      </c>
      <c r="C18" s="140"/>
    </row>
    <row r="19" spans="2:5" ht="6" customHeight="1" x14ac:dyDescent="0.2"/>
    <row r="20" spans="2:5" ht="24.75" x14ac:dyDescent="0.2">
      <c r="B20" s="103" t="s">
        <v>35</v>
      </c>
      <c r="C20" s="103" t="s">
        <v>77</v>
      </c>
      <c r="D20" s="104" t="s">
        <v>13</v>
      </c>
      <c r="E20" s="103" t="s">
        <v>11</v>
      </c>
    </row>
    <row r="21" spans="2:5" ht="191.25" x14ac:dyDescent="0.2">
      <c r="B21" s="69" t="s">
        <v>230</v>
      </c>
      <c r="C21" s="120" t="s">
        <v>399</v>
      </c>
      <c r="D21" s="120" t="s">
        <v>210</v>
      </c>
      <c r="E21" s="120" t="s">
        <v>441</v>
      </c>
    </row>
    <row r="22" spans="2:5" ht="127.5" x14ac:dyDescent="0.2">
      <c r="B22" s="69" t="s">
        <v>396</v>
      </c>
      <c r="C22" s="121" t="s">
        <v>438</v>
      </c>
      <c r="D22" s="121" t="s">
        <v>439</v>
      </c>
      <c r="E22" s="121" t="s">
        <v>436</v>
      </c>
    </row>
    <row r="23" spans="2:5" ht="63.75" x14ac:dyDescent="0.2">
      <c r="B23" s="69" t="s">
        <v>357</v>
      </c>
      <c r="C23" s="120" t="s">
        <v>400</v>
      </c>
      <c r="D23" s="120" t="s">
        <v>361</v>
      </c>
      <c r="E23" s="120" t="s">
        <v>442</v>
      </c>
    </row>
    <row r="24" spans="2:5" ht="117" customHeight="1" x14ac:dyDescent="0.2">
      <c r="B24" s="69" t="s">
        <v>358</v>
      </c>
      <c r="C24" s="120" t="s">
        <v>401</v>
      </c>
      <c r="D24" s="120" t="s">
        <v>360</v>
      </c>
      <c r="E24" s="121" t="s">
        <v>448</v>
      </c>
    </row>
    <row r="25" spans="2:5" ht="114.75" x14ac:dyDescent="0.2">
      <c r="B25" s="69" t="s">
        <v>231</v>
      </c>
      <c r="C25" s="120" t="s">
        <v>402</v>
      </c>
      <c r="D25" s="120" t="s">
        <v>116</v>
      </c>
      <c r="E25" s="120" t="s">
        <v>392</v>
      </c>
    </row>
    <row r="26" spans="2:5" ht="115.5" customHeight="1" x14ac:dyDescent="0.2">
      <c r="B26" s="69" t="s">
        <v>232</v>
      </c>
      <c r="C26" s="120" t="s">
        <v>403</v>
      </c>
      <c r="D26" s="120" t="s">
        <v>111</v>
      </c>
      <c r="E26" s="120" t="s">
        <v>376</v>
      </c>
    </row>
    <row r="27" spans="2:5" ht="89.25" x14ac:dyDescent="0.2">
      <c r="B27" s="80" t="s">
        <v>260</v>
      </c>
      <c r="C27" s="120" t="s">
        <v>449</v>
      </c>
      <c r="D27" s="120" t="s">
        <v>244</v>
      </c>
      <c r="E27" s="120" t="s">
        <v>393</v>
      </c>
    </row>
    <row r="28" spans="2:5" ht="165.75" x14ac:dyDescent="0.2">
      <c r="B28" s="80" t="s">
        <v>261</v>
      </c>
      <c r="C28" s="120" t="s">
        <v>404</v>
      </c>
      <c r="D28" s="120" t="s">
        <v>245</v>
      </c>
      <c r="E28" s="120" t="s">
        <v>450</v>
      </c>
    </row>
    <row r="29" spans="2:5" ht="43.5" customHeight="1" x14ac:dyDescent="0.2">
      <c r="B29" s="99" t="s">
        <v>397</v>
      </c>
      <c r="C29" s="121" t="s">
        <v>405</v>
      </c>
      <c r="D29" s="121" t="s">
        <v>388</v>
      </c>
      <c r="E29" s="121" t="s">
        <v>394</v>
      </c>
    </row>
    <row r="30" spans="2:5" ht="178.5" x14ac:dyDescent="0.2">
      <c r="B30" s="99" t="s">
        <v>440</v>
      </c>
      <c r="C30" s="121" t="s">
        <v>412</v>
      </c>
      <c r="D30" s="121" t="s">
        <v>413</v>
      </c>
      <c r="E30" s="121" t="s">
        <v>415</v>
      </c>
    </row>
  </sheetData>
  <mergeCells count="1">
    <mergeCell ref="B18:C18"/>
  </mergeCells>
  <dataValidations count="4">
    <dataValidation allowBlank="1" showInputMessage="1" showErrorMessage="1" promptTitle="Action progress" prompt="State any progress made on the actions. If completed, state &quot;Completed&quot;" sqref="E20" xr:uid="{51E44782-91A6-41CF-8C18-13939803284C}"/>
    <dataValidation allowBlank="1" showInputMessage="1" showErrorMessage="1" promptTitle="Risk actions" prompt="The actions being taken, or to be taken, to address the risk, reducing the impact or probability of any threats or increasing the liklihood of exploiting any opportunities" sqref="D20" xr:uid="{6DB7B439-38CC-4FED-9EB0-C7ECA3D4A4ED}"/>
    <dataValidation allowBlank="1" showInputMessage="1" showErrorMessage="1" promptTitle="Short title and description" prompt="Provide a brief description of the risk. Be clear in your wording whether this is a down-side risk (threat), opportunity or an assumption" sqref="C20" xr:uid="{817DB1F8-2DFF-46A1-B5D5-2ED9294DC4E9}"/>
    <dataValidation allowBlank="1" showInputMessage="1" showErrorMessage="1" promptTitle="Risk Area" prompt="Identify the predominant Risk Area impacted by the identified risk._x000a_Free form field." sqref="B20" xr:uid="{B759A47C-C1E1-4E7D-9C9F-08746E638D08}"/>
  </dataValidations>
  <pageMargins left="0.7" right="0.7" top="0.75" bottom="0.75" header="0.3" footer="0.3"/>
  <pageSetup paperSize="8" scale="9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8"/>
  <sheetViews>
    <sheetView zoomScaleNormal="100" workbookViewId="0">
      <selection activeCell="K28" sqref="K28"/>
    </sheetView>
  </sheetViews>
  <sheetFormatPr defaultRowHeight="12.75" x14ac:dyDescent="0.2"/>
  <cols>
    <col min="1" max="1" width="2.85546875" customWidth="1"/>
    <col min="2" max="2" width="18.7109375" customWidth="1"/>
    <col min="3" max="7" width="15" customWidth="1"/>
  </cols>
  <sheetData>
    <row r="2" spans="2:7" ht="22.5" customHeight="1" x14ac:dyDescent="0.2">
      <c r="B2" s="3" t="s">
        <v>25</v>
      </c>
      <c r="C2" s="2"/>
      <c r="D2" s="1"/>
      <c r="E2" s="8" t="s">
        <v>24</v>
      </c>
      <c r="F2" s="1"/>
      <c r="G2" s="1"/>
    </row>
    <row r="3" spans="2:7" ht="25.5" customHeight="1" x14ac:dyDescent="0.2">
      <c r="B3" s="7"/>
      <c r="C3" s="6" t="s">
        <v>1</v>
      </c>
      <c r="D3" s="6" t="s">
        <v>9</v>
      </c>
      <c r="E3" s="6" t="s">
        <v>7</v>
      </c>
      <c r="F3" s="6" t="s">
        <v>5</v>
      </c>
      <c r="G3" s="6" t="s">
        <v>3</v>
      </c>
    </row>
    <row r="4" spans="2:7" ht="25.5" customHeight="1" x14ac:dyDescent="0.2">
      <c r="B4" s="6" t="s">
        <v>2</v>
      </c>
      <c r="C4" s="4" t="s">
        <v>19</v>
      </c>
      <c r="D4" s="4" t="s">
        <v>18</v>
      </c>
      <c r="E4" s="4" t="s">
        <v>23</v>
      </c>
      <c r="F4" s="4" t="s">
        <v>23</v>
      </c>
      <c r="G4" s="4" t="s">
        <v>23</v>
      </c>
    </row>
    <row r="5" spans="2:7" ht="25.5" customHeight="1" x14ac:dyDescent="0.2">
      <c r="B5" s="6" t="s">
        <v>4</v>
      </c>
      <c r="C5" s="4" t="s">
        <v>19</v>
      </c>
      <c r="D5" s="4" t="s">
        <v>18</v>
      </c>
      <c r="E5" s="4" t="s">
        <v>18</v>
      </c>
      <c r="F5" s="4" t="s">
        <v>23</v>
      </c>
      <c r="G5" s="4" t="s">
        <v>23</v>
      </c>
    </row>
    <row r="6" spans="2:7" ht="25.5" customHeight="1" x14ac:dyDescent="0.2">
      <c r="B6" s="6" t="s">
        <v>6</v>
      </c>
      <c r="C6" s="4" t="s">
        <v>19</v>
      </c>
      <c r="D6" s="4" t="s">
        <v>18</v>
      </c>
      <c r="E6" s="4" t="s">
        <v>18</v>
      </c>
      <c r="F6" s="4" t="s">
        <v>23</v>
      </c>
      <c r="G6" s="4" t="s">
        <v>23</v>
      </c>
    </row>
    <row r="7" spans="2:7" ht="25.5" customHeight="1" x14ac:dyDescent="0.2">
      <c r="B7" s="6" t="s">
        <v>8</v>
      </c>
      <c r="C7" s="4" t="s">
        <v>19</v>
      </c>
      <c r="D7" s="4" t="s">
        <v>19</v>
      </c>
      <c r="E7" s="4" t="s">
        <v>18</v>
      </c>
      <c r="F7" s="4" t="s">
        <v>18</v>
      </c>
      <c r="G7" s="4" t="s">
        <v>23</v>
      </c>
    </row>
    <row r="8" spans="2:7" ht="25.5" customHeight="1" x14ac:dyDescent="0.2">
      <c r="B8" s="5" t="s">
        <v>0</v>
      </c>
      <c r="C8" s="4" t="s">
        <v>19</v>
      </c>
      <c r="D8" s="4" t="s">
        <v>19</v>
      </c>
      <c r="E8" s="4" t="s">
        <v>19</v>
      </c>
      <c r="F8" s="4" t="s">
        <v>18</v>
      </c>
      <c r="G8" s="4" t="s">
        <v>18</v>
      </c>
    </row>
  </sheetData>
  <conditionalFormatting sqref="C5:G8 C4:F4">
    <cfRule type="cellIs" dxfId="5" priority="4" operator="equal">
      <formula>"Low"</formula>
    </cfRule>
    <cfRule type="cellIs" dxfId="4" priority="5" operator="equal">
      <formula>"Medium"</formula>
    </cfRule>
    <cfRule type="cellIs" dxfId="3" priority="6" operator="equal">
      <formula>"High"</formula>
    </cfRule>
  </conditionalFormatting>
  <conditionalFormatting sqref="C4:G8">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promptTitle="Risk level" prompt="Indication of the level of risk exposure,  determined by using a risk matrix. Choose from the pick list. _x000a_" sqref="C4:G8" xr:uid="{00000000-0002-0000-0800-000000000000}">
      <formula1>$P$47:$P$49</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X25"/>
  <sheetViews>
    <sheetView zoomScale="90" zoomScaleNormal="90" workbookViewId="0">
      <selection activeCell="K42" sqref="K41:K42"/>
    </sheetView>
  </sheetViews>
  <sheetFormatPr defaultRowHeight="12.75" x14ac:dyDescent="0.2"/>
  <cols>
    <col min="1" max="1" width="2.28515625" customWidth="1"/>
    <col min="2" max="2" width="14.7109375" bestFit="1" customWidth="1"/>
  </cols>
  <sheetData>
    <row r="2" spans="2:23" x14ac:dyDescent="0.2">
      <c r="B2" s="63"/>
      <c r="C2" s="63" t="s">
        <v>192</v>
      </c>
      <c r="D2" s="63" t="s">
        <v>193</v>
      </c>
      <c r="E2" s="63" t="s">
        <v>194</v>
      </c>
      <c r="F2" s="63" t="s">
        <v>195</v>
      </c>
    </row>
    <row r="3" spans="2:23" x14ac:dyDescent="0.2">
      <c r="B3" s="63" t="s">
        <v>196</v>
      </c>
      <c r="C3">
        <v>4</v>
      </c>
      <c r="D3">
        <v>1</v>
      </c>
      <c r="E3">
        <v>0</v>
      </c>
      <c r="F3" s="62">
        <f>SUM(C3:E3)</f>
        <v>5</v>
      </c>
      <c r="W3" s="65" t="s">
        <v>192</v>
      </c>
    </row>
    <row r="4" spans="2:23" x14ac:dyDescent="0.2">
      <c r="B4" s="63" t="s">
        <v>197</v>
      </c>
      <c r="C4">
        <v>5</v>
      </c>
      <c r="D4">
        <v>14</v>
      </c>
      <c r="E4">
        <v>1</v>
      </c>
      <c r="F4" s="62">
        <f t="shared" ref="F4:F8" si="0">SUM(C4:E4)</f>
        <v>20</v>
      </c>
      <c r="W4" s="65" t="s">
        <v>193</v>
      </c>
    </row>
    <row r="5" spans="2:23" x14ac:dyDescent="0.2">
      <c r="B5" s="63" t="s">
        <v>122</v>
      </c>
      <c r="C5">
        <v>0</v>
      </c>
      <c r="D5">
        <v>3</v>
      </c>
      <c r="E5">
        <v>1</v>
      </c>
      <c r="F5" s="62">
        <f t="shared" si="0"/>
        <v>4</v>
      </c>
      <c r="W5" s="65" t="s">
        <v>194</v>
      </c>
    </row>
    <row r="6" spans="2:23" x14ac:dyDescent="0.2">
      <c r="B6" s="63" t="s">
        <v>198</v>
      </c>
      <c r="C6">
        <v>0</v>
      </c>
      <c r="D6">
        <v>4</v>
      </c>
      <c r="E6">
        <v>0</v>
      </c>
      <c r="F6" s="62">
        <f t="shared" si="0"/>
        <v>4</v>
      </c>
    </row>
    <row r="7" spans="2:23" x14ac:dyDescent="0.2">
      <c r="B7" s="63" t="s">
        <v>199</v>
      </c>
      <c r="C7">
        <v>0</v>
      </c>
      <c r="D7">
        <v>4</v>
      </c>
      <c r="E7">
        <v>2</v>
      </c>
      <c r="F7" s="62">
        <f t="shared" si="0"/>
        <v>6</v>
      </c>
    </row>
    <row r="8" spans="2:23" x14ac:dyDescent="0.2">
      <c r="B8" s="62" t="s">
        <v>208</v>
      </c>
      <c r="C8">
        <v>1</v>
      </c>
      <c r="D8">
        <v>3</v>
      </c>
      <c r="E8">
        <v>0</v>
      </c>
      <c r="F8">
        <f t="shared" si="0"/>
        <v>4</v>
      </c>
    </row>
    <row r="9" spans="2:23" x14ac:dyDescent="0.2">
      <c r="B9" s="62" t="s">
        <v>200</v>
      </c>
      <c r="C9" s="62">
        <f>SUM(C3:C8)</f>
        <v>10</v>
      </c>
      <c r="D9" s="62">
        <f>SUM(D3:D8)</f>
        <v>29</v>
      </c>
      <c r="E9" s="62">
        <f>SUM(E3:E8)</f>
        <v>4</v>
      </c>
      <c r="F9" s="62">
        <f>SUM(F3:F8)</f>
        <v>43</v>
      </c>
    </row>
    <row r="22" spans="8:24" x14ac:dyDescent="0.2">
      <c r="I22" s="66">
        <v>43466</v>
      </c>
      <c r="J22" s="66">
        <v>43497</v>
      </c>
      <c r="K22" s="66">
        <v>43525</v>
      </c>
      <c r="L22" s="66">
        <v>43556</v>
      </c>
      <c r="M22" s="68">
        <v>43586</v>
      </c>
      <c r="N22" s="68">
        <v>43617</v>
      </c>
      <c r="O22" s="68">
        <v>43647</v>
      </c>
      <c r="P22" s="68">
        <v>43678</v>
      </c>
      <c r="Q22" s="68">
        <v>43709</v>
      </c>
      <c r="R22" s="68">
        <v>43739</v>
      </c>
      <c r="S22" s="68">
        <v>43770</v>
      </c>
      <c r="T22" s="68">
        <v>43800</v>
      </c>
      <c r="U22" s="68">
        <v>43831</v>
      </c>
      <c r="V22" s="68">
        <v>43862</v>
      </c>
      <c r="W22" s="68">
        <v>43891</v>
      </c>
      <c r="X22" s="68">
        <v>43922</v>
      </c>
    </row>
    <row r="23" spans="8:24" x14ac:dyDescent="0.2">
      <c r="H23" s="62" t="s">
        <v>192</v>
      </c>
      <c r="I23">
        <v>6</v>
      </c>
      <c r="J23">
        <v>6</v>
      </c>
      <c r="K23">
        <v>6</v>
      </c>
      <c r="L23">
        <v>5</v>
      </c>
      <c r="M23">
        <v>5</v>
      </c>
      <c r="N23">
        <v>7</v>
      </c>
      <c r="O23">
        <v>7</v>
      </c>
      <c r="P23">
        <v>9</v>
      </c>
      <c r="Q23">
        <v>9</v>
      </c>
      <c r="R23">
        <v>8</v>
      </c>
      <c r="S23">
        <v>8</v>
      </c>
      <c r="T23">
        <v>8</v>
      </c>
      <c r="U23">
        <v>10</v>
      </c>
      <c r="V23">
        <v>11</v>
      </c>
      <c r="W23">
        <v>9</v>
      </c>
      <c r="X23">
        <v>10</v>
      </c>
    </row>
    <row r="24" spans="8:24" x14ac:dyDescent="0.2">
      <c r="H24" s="62" t="s">
        <v>193</v>
      </c>
      <c r="I24">
        <v>19</v>
      </c>
      <c r="J24">
        <v>22</v>
      </c>
      <c r="K24">
        <v>25</v>
      </c>
      <c r="L24">
        <v>24</v>
      </c>
      <c r="M24">
        <v>24</v>
      </c>
      <c r="N24">
        <v>22</v>
      </c>
      <c r="O24">
        <v>22</v>
      </c>
      <c r="P24">
        <v>23</v>
      </c>
      <c r="Q24">
        <v>23</v>
      </c>
      <c r="R24">
        <v>23</v>
      </c>
      <c r="S24">
        <v>23</v>
      </c>
      <c r="T24">
        <v>23</v>
      </c>
      <c r="U24">
        <v>26</v>
      </c>
      <c r="V24">
        <v>27</v>
      </c>
      <c r="W24">
        <v>30</v>
      </c>
      <c r="X24">
        <v>29</v>
      </c>
    </row>
    <row r="25" spans="8:24" x14ac:dyDescent="0.2">
      <c r="H25" s="62" t="s">
        <v>194</v>
      </c>
      <c r="I25">
        <v>12</v>
      </c>
      <c r="J25">
        <v>12</v>
      </c>
      <c r="K25">
        <v>11</v>
      </c>
      <c r="L25">
        <v>11</v>
      </c>
      <c r="M25">
        <v>11</v>
      </c>
      <c r="N25">
        <v>11</v>
      </c>
      <c r="O25">
        <v>11</v>
      </c>
      <c r="P25">
        <v>11</v>
      </c>
      <c r="Q25">
        <v>12</v>
      </c>
      <c r="R25">
        <v>12</v>
      </c>
      <c r="S25">
        <v>12</v>
      </c>
      <c r="T25">
        <v>12</v>
      </c>
      <c r="U25">
        <v>7</v>
      </c>
      <c r="V25">
        <v>7</v>
      </c>
      <c r="W25">
        <v>4</v>
      </c>
      <c r="X25">
        <v>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24"/>
  <sheetViews>
    <sheetView tabSelected="1" zoomScale="80" zoomScaleNormal="80" workbookViewId="0">
      <pane xSplit="6" ySplit="6" topLeftCell="L9" activePane="bottomRight" state="frozen"/>
      <selection pane="topRight" activeCell="G1" sqref="G1"/>
      <selection pane="bottomLeft" activeCell="A7" sqref="A7"/>
      <selection pane="bottomRight" activeCell="Q9" sqref="Q9"/>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5.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43"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173</v>
      </c>
      <c r="J2" s="11"/>
      <c r="K2" s="11"/>
      <c r="L2" s="12"/>
      <c r="M2" s="12"/>
      <c r="T2" s="12"/>
      <c r="U2" s="12"/>
      <c r="V2" s="23" t="s">
        <v>76</v>
      </c>
    </row>
    <row r="3" spans="2:23" x14ac:dyDescent="0.2">
      <c r="B3" s="22" t="s">
        <v>27</v>
      </c>
      <c r="C3" s="48" t="s">
        <v>407</v>
      </c>
      <c r="D3" s="46"/>
      <c r="J3" s="11"/>
      <c r="K3" s="11"/>
      <c r="L3" s="12"/>
      <c r="M3" s="12"/>
      <c r="T3" s="12"/>
      <c r="U3" s="12"/>
    </row>
    <row r="4" spans="2:23" ht="15" x14ac:dyDescent="0.2">
      <c r="B4" s="13"/>
      <c r="D4" s="14"/>
    </row>
    <row r="5" spans="2:23" s="15" customFormat="1" x14ac:dyDescent="0.2">
      <c r="B5" s="141" t="s">
        <v>22</v>
      </c>
      <c r="C5" s="142"/>
      <c r="D5" s="142"/>
      <c r="E5" s="142"/>
      <c r="F5" s="142"/>
      <c r="G5" s="142"/>
      <c r="H5" s="142"/>
      <c r="I5" s="143"/>
      <c r="J5" s="143"/>
      <c r="K5" s="143"/>
      <c r="L5" s="144"/>
      <c r="M5" s="57"/>
      <c r="N5" s="145" t="s">
        <v>21</v>
      </c>
      <c r="O5" s="146"/>
      <c r="P5" s="147"/>
      <c r="Q5" s="147"/>
      <c r="R5" s="147"/>
      <c r="S5" s="147"/>
      <c r="T5" s="148"/>
      <c r="U5" s="57"/>
      <c r="V5" s="149" t="s">
        <v>20</v>
      </c>
      <c r="W5" s="150"/>
    </row>
    <row r="6" spans="2:23" s="29" customFormat="1" ht="46.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115</v>
      </c>
      <c r="Q6" s="26" t="s">
        <v>11</v>
      </c>
      <c r="R6" s="27" t="s">
        <v>29</v>
      </c>
      <c r="S6" s="27" t="s">
        <v>30</v>
      </c>
      <c r="T6" s="26" t="s">
        <v>41</v>
      </c>
      <c r="U6" s="28" t="s">
        <v>42</v>
      </c>
      <c r="V6" s="25" t="s">
        <v>10</v>
      </c>
      <c r="W6" s="26" t="s">
        <v>43</v>
      </c>
    </row>
    <row r="7" spans="2:23" s="37" customFormat="1" ht="84" hidden="1" x14ac:dyDescent="0.2">
      <c r="B7" s="38">
        <v>1</v>
      </c>
      <c r="C7" s="39">
        <v>43444</v>
      </c>
      <c r="D7" s="40" t="s">
        <v>94</v>
      </c>
      <c r="E7" s="40" t="s">
        <v>174</v>
      </c>
      <c r="F7" s="40" t="s">
        <v>191</v>
      </c>
      <c r="G7" s="40" t="s">
        <v>34</v>
      </c>
      <c r="H7" s="40" t="s">
        <v>175</v>
      </c>
      <c r="I7" s="40" t="s">
        <v>176</v>
      </c>
      <c r="J7" s="40"/>
      <c r="K7" s="41"/>
      <c r="L7" s="42" t="str">
        <f>IF(K7=0," ",IF(J7=0," ",VLOOKUP(K7,'[1]Risk Matrix'!$B$3:$G$8,MATCH(J7,'[1]Risk Matrix'!$B$3:$G$3,0),FALSE)))</f>
        <v xml:space="preserve"> </v>
      </c>
      <c r="M7" s="42"/>
      <c r="N7" s="40" t="s">
        <v>177</v>
      </c>
      <c r="O7" s="43" t="s">
        <v>178</v>
      </c>
      <c r="P7" s="39">
        <v>43555</v>
      </c>
      <c r="Q7" s="40" t="s">
        <v>209</v>
      </c>
      <c r="R7" s="40" t="s">
        <v>1</v>
      </c>
      <c r="S7" s="41" t="s">
        <v>0</v>
      </c>
      <c r="T7" s="42" t="str">
        <f>IF(S7=0," ",IF(R7=0," ",VLOOKUP(S7,'[1]Risk Matrix'!$B$3:$G$8,MATCH(R7,'[1]Risk Matrix'!$B$3:$G$3,0),FALSE)))</f>
        <v>Low</v>
      </c>
      <c r="U7" s="42"/>
      <c r="V7" s="39">
        <v>43536</v>
      </c>
      <c r="W7" s="40" t="s">
        <v>73</v>
      </c>
    </row>
    <row r="8" spans="2:23" s="37" customFormat="1" ht="302.25" customHeight="1" x14ac:dyDescent="0.2">
      <c r="B8" s="30">
        <v>2</v>
      </c>
      <c r="C8" s="31">
        <v>43444</v>
      </c>
      <c r="D8" s="32" t="s">
        <v>94</v>
      </c>
      <c r="E8" s="32" t="s">
        <v>174</v>
      </c>
      <c r="F8" s="32" t="s">
        <v>216</v>
      </c>
      <c r="G8" s="32" t="s">
        <v>32</v>
      </c>
      <c r="H8" s="32" t="s">
        <v>179</v>
      </c>
      <c r="I8" s="32" t="s">
        <v>180</v>
      </c>
      <c r="J8" s="32" t="s">
        <v>5</v>
      </c>
      <c r="K8" s="34" t="s">
        <v>6</v>
      </c>
      <c r="L8" s="35" t="str">
        <f>IF(K8=0," ",IF(J8=0," ",VLOOKUP(K8,'[1]Risk Matrix'!$B$3:$G$8,MATCH(J8,'[1]Risk Matrix'!$B$3:$G$3,0),FALSE)))</f>
        <v>High</v>
      </c>
      <c r="M8" s="35"/>
      <c r="N8" s="32" t="s">
        <v>243</v>
      </c>
      <c r="O8" s="32" t="s">
        <v>181</v>
      </c>
      <c r="P8" s="31">
        <v>43465</v>
      </c>
      <c r="Q8" s="32" t="s">
        <v>434</v>
      </c>
      <c r="R8" s="32" t="s">
        <v>7</v>
      </c>
      <c r="S8" s="34" t="s">
        <v>6</v>
      </c>
      <c r="T8" s="35" t="str">
        <f>IF(S8=0," ",IF(R8=0," ",VLOOKUP(S8,'[1]Risk Matrix'!$B$3:$G$8,MATCH(R8,'[1]Risk Matrix'!$B$3:$G$3,0),FALSE)))</f>
        <v>Medium</v>
      </c>
      <c r="U8" s="35"/>
      <c r="V8" s="31">
        <v>43952</v>
      </c>
      <c r="W8" s="32" t="s">
        <v>61</v>
      </c>
    </row>
    <row r="9" spans="2:23" s="37" customFormat="1" ht="237.75" customHeight="1" x14ac:dyDescent="0.2">
      <c r="B9" s="30">
        <v>7</v>
      </c>
      <c r="C9" s="31">
        <v>43818</v>
      </c>
      <c r="D9" s="32" t="s">
        <v>334</v>
      </c>
      <c r="E9" s="32" t="s">
        <v>224</v>
      </c>
      <c r="F9" s="32" t="s">
        <v>433</v>
      </c>
      <c r="G9" s="32" t="s">
        <v>32</v>
      </c>
      <c r="H9" s="32" t="s">
        <v>179</v>
      </c>
      <c r="I9" s="32" t="s">
        <v>348</v>
      </c>
      <c r="J9" s="32" t="s">
        <v>5</v>
      </c>
      <c r="K9" s="34" t="s">
        <v>4</v>
      </c>
      <c r="L9" s="35" t="str">
        <f>IF(K9=0," ",IF(J9=0," ",VLOOKUP(K9,'[1]Risk Matrix'!$B$3:$G$8,MATCH(J9,'[1]Risk Matrix'!$B$3:$G$3,0),FALSE)))</f>
        <v>High</v>
      </c>
      <c r="M9" s="35"/>
      <c r="N9" s="32" t="s">
        <v>435</v>
      </c>
      <c r="O9" s="36" t="s">
        <v>179</v>
      </c>
      <c r="P9" s="31"/>
      <c r="Q9" s="83" t="s">
        <v>460</v>
      </c>
      <c r="R9" s="32" t="s">
        <v>5</v>
      </c>
      <c r="S9" s="34" t="s">
        <v>6</v>
      </c>
      <c r="T9" s="35" t="str">
        <f>IF(S9=0," ",IF(R9=0," ",VLOOKUP(S9,'[1]Risk Matrix'!$B$3:$G$8,MATCH(R9,'[1]Risk Matrix'!$B$3:$G$3,0),FALSE)))</f>
        <v>High</v>
      </c>
      <c r="U9" s="35"/>
      <c r="V9" s="31">
        <v>43900</v>
      </c>
      <c r="W9" s="32"/>
    </row>
    <row r="10" spans="2:23" s="37" customFormat="1" ht="111" customHeight="1" x14ac:dyDescent="0.2">
      <c r="B10" s="30">
        <v>8</v>
      </c>
      <c r="C10" s="31" t="s">
        <v>347</v>
      </c>
      <c r="D10" s="32" t="s">
        <v>334</v>
      </c>
      <c r="E10" s="32" t="s">
        <v>350</v>
      </c>
      <c r="F10" s="32" t="s">
        <v>346</v>
      </c>
      <c r="G10" s="32" t="s">
        <v>349</v>
      </c>
      <c r="H10" s="32" t="s">
        <v>179</v>
      </c>
      <c r="I10" s="32" t="s">
        <v>351</v>
      </c>
      <c r="J10" s="32" t="s">
        <v>5</v>
      </c>
      <c r="K10" s="34" t="s">
        <v>4</v>
      </c>
      <c r="L10" s="35" t="str">
        <f>IF(K10=0," ",IF(J10=0," ",VLOOKUP(K10,'[1]Risk Matrix'!$B$3:$G$8,MATCH(J10,'[1]Risk Matrix'!$B$3:$G$3,0),FALSE)))</f>
        <v>High</v>
      </c>
      <c r="M10" s="35"/>
      <c r="N10" s="32" t="s">
        <v>352</v>
      </c>
      <c r="O10" s="36" t="s">
        <v>179</v>
      </c>
      <c r="P10" s="93"/>
      <c r="Q10" s="32" t="s">
        <v>437</v>
      </c>
      <c r="R10" s="32" t="s">
        <v>7</v>
      </c>
      <c r="S10" s="34" t="s">
        <v>4</v>
      </c>
      <c r="T10" s="35" t="str">
        <f>IF(S10=0," ",IF(R10=0," ",VLOOKUP(S10,'[1]Risk Matrix'!$B$3:$G$8,MATCH(R10,'[1]Risk Matrix'!$B$3:$G$3,0),FALSE)))</f>
        <v>Medium</v>
      </c>
      <c r="U10" s="35"/>
      <c r="V10" s="31">
        <v>43952</v>
      </c>
      <c r="W10" s="32"/>
    </row>
    <row r="11" spans="2:23" s="37" customFormat="1" ht="181.5" customHeight="1" x14ac:dyDescent="0.2">
      <c r="B11" s="30">
        <v>9</v>
      </c>
      <c r="C11" s="31" t="s">
        <v>353</v>
      </c>
      <c r="D11" s="32" t="s">
        <v>354</v>
      </c>
      <c r="E11" s="32" t="s">
        <v>350</v>
      </c>
      <c r="F11" s="32" t="s">
        <v>356</v>
      </c>
      <c r="G11" s="32" t="s">
        <v>363</v>
      </c>
      <c r="H11" s="32" t="s">
        <v>179</v>
      </c>
      <c r="I11" s="32" t="s">
        <v>359</v>
      </c>
      <c r="J11" s="32" t="s">
        <v>3</v>
      </c>
      <c r="K11" s="34" t="s">
        <v>355</v>
      </c>
      <c r="L11" s="35" t="s">
        <v>23</v>
      </c>
      <c r="M11" s="35"/>
      <c r="N11" s="32" t="s">
        <v>364</v>
      </c>
      <c r="O11" s="36" t="s">
        <v>179</v>
      </c>
      <c r="P11" s="93"/>
      <c r="Q11" s="83" t="s">
        <v>459</v>
      </c>
      <c r="R11" s="32" t="s">
        <v>3</v>
      </c>
      <c r="S11" s="34" t="s">
        <v>355</v>
      </c>
      <c r="T11" s="35" t="s">
        <v>23</v>
      </c>
      <c r="U11" s="35"/>
      <c r="V11" s="77">
        <v>43909</v>
      </c>
      <c r="W11" s="32"/>
    </row>
    <row r="12" spans="2:23" s="37" customFormat="1" ht="214.5" customHeight="1" x14ac:dyDescent="0.2">
      <c r="B12" s="30">
        <v>3</v>
      </c>
      <c r="C12" s="31">
        <v>43444</v>
      </c>
      <c r="D12" s="32" t="s">
        <v>94</v>
      </c>
      <c r="E12" s="33" t="s">
        <v>174</v>
      </c>
      <c r="F12" s="32" t="s">
        <v>332</v>
      </c>
      <c r="G12" s="32" t="s">
        <v>34</v>
      </c>
      <c r="H12" s="32" t="s">
        <v>179</v>
      </c>
      <c r="I12" s="32" t="s">
        <v>333</v>
      </c>
      <c r="J12" s="32" t="s">
        <v>9</v>
      </c>
      <c r="K12" s="34" t="s">
        <v>6</v>
      </c>
      <c r="L12" s="35" t="s">
        <v>18</v>
      </c>
      <c r="M12" s="35"/>
      <c r="N12" s="32" t="s">
        <v>362</v>
      </c>
      <c r="O12" s="36" t="s">
        <v>182</v>
      </c>
      <c r="P12" s="31">
        <v>43555</v>
      </c>
      <c r="Q12" s="32" t="s">
        <v>345</v>
      </c>
      <c r="R12" s="32" t="s">
        <v>7</v>
      </c>
      <c r="S12" s="34" t="s">
        <v>4</v>
      </c>
      <c r="T12" s="35" t="str">
        <f>IF(S12=0," ",IF(R12=0," ",VLOOKUP(S12,'[1]Risk Matrix'!$B$3:$G$8,MATCH(R12,'[1]Risk Matrix'!$B$3:$G$3,0),FALSE)))</f>
        <v>Medium</v>
      </c>
      <c r="U12" s="35"/>
      <c r="V12" s="77">
        <v>43909</v>
      </c>
      <c r="W12" s="32" t="s">
        <v>61</v>
      </c>
    </row>
    <row r="13" spans="2:23" s="37" customFormat="1" ht="183.75" customHeight="1" x14ac:dyDescent="0.2">
      <c r="B13" s="82">
        <v>4</v>
      </c>
      <c r="C13" s="77" t="s">
        <v>183</v>
      </c>
      <c r="D13" s="72" t="s">
        <v>94</v>
      </c>
      <c r="E13" s="72" t="s">
        <v>174</v>
      </c>
      <c r="F13" s="72" t="s">
        <v>184</v>
      </c>
      <c r="G13" s="72" t="s">
        <v>34</v>
      </c>
      <c r="H13" s="72" t="s">
        <v>179</v>
      </c>
      <c r="I13" s="72" t="s">
        <v>185</v>
      </c>
      <c r="J13" s="72"/>
      <c r="K13" s="73"/>
      <c r="L13" s="74" t="str">
        <f>IF(K13=0," ",IF(J13=0," ",VLOOKUP(K13,'[1]Risk Matrix'!$B$3:$G$8,MATCH(J13,'[1]Risk Matrix'!$B$3:$G$3,0),FALSE)))</f>
        <v xml:space="preserve"> </v>
      </c>
      <c r="M13" s="74"/>
      <c r="N13" s="72" t="s">
        <v>186</v>
      </c>
      <c r="O13" s="76" t="s">
        <v>187</v>
      </c>
      <c r="P13" s="77" t="s">
        <v>188</v>
      </c>
      <c r="Q13" s="122" t="s">
        <v>451</v>
      </c>
      <c r="R13" s="72"/>
      <c r="S13" s="73"/>
      <c r="T13" s="74" t="str">
        <f>IF(S13=0," ",IF(R13=0," ",VLOOKUP(S13,'[1]Risk Matrix'!$B$3:$G$8,MATCH(R13,'[1]Risk Matrix'!$B$3:$G$3,0),FALSE)))</f>
        <v xml:space="preserve"> </v>
      </c>
      <c r="U13" s="74"/>
      <c r="V13" s="77">
        <v>43900</v>
      </c>
      <c r="W13" s="72" t="s">
        <v>61</v>
      </c>
    </row>
    <row r="14" spans="2:23" s="37" customFormat="1" ht="195.75" customHeight="1" x14ac:dyDescent="0.2">
      <c r="B14" s="82">
        <v>5</v>
      </c>
      <c r="C14" s="77">
        <v>43444</v>
      </c>
      <c r="D14" s="72" t="s">
        <v>94</v>
      </c>
      <c r="E14" s="72" t="s">
        <v>174</v>
      </c>
      <c r="F14" s="72" t="s">
        <v>189</v>
      </c>
      <c r="G14" s="72" t="s">
        <v>32</v>
      </c>
      <c r="H14" s="72" t="s">
        <v>179</v>
      </c>
      <c r="I14" s="72" t="s">
        <v>190</v>
      </c>
      <c r="J14" s="72"/>
      <c r="K14" s="73"/>
      <c r="L14" s="74"/>
      <c r="M14" s="74"/>
      <c r="N14" s="72" t="s">
        <v>217</v>
      </c>
      <c r="O14" s="76" t="s">
        <v>178</v>
      </c>
      <c r="P14" s="77">
        <v>43646</v>
      </c>
      <c r="Q14" s="72" t="s">
        <v>373</v>
      </c>
      <c r="R14" s="72"/>
      <c r="S14" s="73"/>
      <c r="T14" s="74"/>
      <c r="U14" s="74"/>
      <c r="V14" s="77">
        <v>43909</v>
      </c>
      <c r="W14" s="72" t="s">
        <v>73</v>
      </c>
    </row>
    <row r="15" spans="2:23" s="37" customFormat="1" ht="203.25" customHeight="1" x14ac:dyDescent="0.2">
      <c r="B15" s="82">
        <v>6</v>
      </c>
      <c r="C15" s="77">
        <v>43566</v>
      </c>
      <c r="D15" s="72" t="s">
        <v>223</v>
      </c>
      <c r="E15" s="72" t="s">
        <v>224</v>
      </c>
      <c r="F15" s="72" t="s">
        <v>225</v>
      </c>
      <c r="G15" s="72" t="s">
        <v>34</v>
      </c>
      <c r="H15" s="72" t="s">
        <v>179</v>
      </c>
      <c r="I15" s="72" t="s">
        <v>226</v>
      </c>
      <c r="J15" s="72"/>
      <c r="K15" s="73"/>
      <c r="L15" s="74" t="str">
        <f>IF(K15=0," ",IF(J15=0," ",VLOOKUP(K15,'[1]Risk Matrix'!$B$3:$G$8,MATCH(J15,'[1]Risk Matrix'!$B$3:$G$3,0),FALSE)))</f>
        <v xml:space="preserve"> </v>
      </c>
      <c r="M15" s="74"/>
      <c r="N15" s="72" t="s">
        <v>227</v>
      </c>
      <c r="O15" s="76" t="s">
        <v>182</v>
      </c>
      <c r="P15" s="77" t="s">
        <v>228</v>
      </c>
      <c r="Q15" s="72" t="s">
        <v>374</v>
      </c>
      <c r="R15" s="72"/>
      <c r="S15" s="73"/>
      <c r="T15" s="74" t="str">
        <f>IF(S15=0," ",IF(R15=0," ",VLOOKUP(S15,'[1]Risk Matrix'!$B$3:$G$8,MATCH(R15,'[1]Risk Matrix'!$B$3:$G$3,0),FALSE)))</f>
        <v xml:space="preserve"> </v>
      </c>
      <c r="U15" s="74"/>
      <c r="V15" s="77">
        <v>43909</v>
      </c>
      <c r="W15" s="72" t="s">
        <v>73</v>
      </c>
    </row>
    <row r="16" spans="2:23" s="37" customFormat="1" ht="16.5" customHeight="1" x14ac:dyDescent="0.2">
      <c r="B16" s="30"/>
      <c r="C16" s="31"/>
      <c r="D16" s="32"/>
      <c r="E16" s="33"/>
      <c r="F16" s="32"/>
      <c r="G16" s="32"/>
      <c r="H16" s="32"/>
      <c r="I16" s="32"/>
      <c r="J16" s="32"/>
      <c r="K16" s="34"/>
      <c r="L16" s="35"/>
      <c r="M16" s="35"/>
      <c r="N16" s="32"/>
      <c r="O16" s="36"/>
      <c r="P16" s="31"/>
      <c r="Q16" s="32"/>
      <c r="R16" s="32"/>
      <c r="S16" s="34"/>
      <c r="T16" s="35"/>
      <c r="U16" s="35"/>
      <c r="V16" s="31"/>
      <c r="W16" s="32"/>
    </row>
    <row r="17" spans="2:23" s="37" customFormat="1" ht="18" customHeight="1" x14ac:dyDescent="0.2">
      <c r="B17" s="30"/>
      <c r="C17" s="31"/>
      <c r="D17" s="32"/>
      <c r="E17" s="33"/>
      <c r="F17" s="32"/>
      <c r="G17" s="32"/>
      <c r="H17" s="32"/>
      <c r="I17" s="32"/>
      <c r="J17" s="32"/>
      <c r="K17" s="34"/>
      <c r="L17" s="35"/>
      <c r="M17" s="35"/>
      <c r="N17" s="32"/>
      <c r="O17" s="36"/>
      <c r="P17" s="31"/>
      <c r="Q17" s="32"/>
      <c r="R17" s="32"/>
      <c r="S17" s="34"/>
      <c r="T17" s="35"/>
      <c r="U17" s="35"/>
      <c r="V17" s="31"/>
      <c r="W17" s="32"/>
    </row>
    <row r="18" spans="2:23" s="37" customFormat="1" ht="21.75" customHeight="1" x14ac:dyDescent="0.2">
      <c r="B18" s="30"/>
      <c r="C18" s="31"/>
      <c r="D18" s="32"/>
      <c r="E18" s="33"/>
      <c r="F18" s="32"/>
      <c r="G18" s="32"/>
      <c r="H18" s="32"/>
      <c r="I18" s="32"/>
      <c r="J18" s="32"/>
      <c r="K18" s="34"/>
      <c r="L18" s="35"/>
      <c r="M18" s="35"/>
      <c r="N18" s="32"/>
      <c r="O18" s="36"/>
      <c r="P18" s="31"/>
      <c r="Q18" s="32"/>
      <c r="R18" s="32"/>
      <c r="S18" s="34"/>
      <c r="T18" s="35"/>
      <c r="U18" s="35"/>
      <c r="V18" s="31"/>
      <c r="W18" s="32"/>
    </row>
    <row r="19" spans="2:23" s="37" customFormat="1" ht="21.75" customHeight="1" x14ac:dyDescent="0.2">
      <c r="B19" s="30"/>
      <c r="C19" s="31"/>
      <c r="D19" s="32"/>
      <c r="E19" s="32"/>
      <c r="F19" s="32"/>
      <c r="G19" s="32"/>
      <c r="H19" s="32"/>
      <c r="I19" s="32"/>
      <c r="J19" s="32"/>
      <c r="K19" s="34"/>
      <c r="L19" s="35"/>
      <c r="M19" s="35"/>
      <c r="N19" s="32"/>
      <c r="O19" s="36"/>
      <c r="P19" s="31"/>
      <c r="Q19" s="44"/>
      <c r="R19" s="32"/>
      <c r="S19" s="34"/>
      <c r="T19" s="35"/>
      <c r="U19" s="35"/>
      <c r="V19" s="31"/>
      <c r="W19" s="32"/>
    </row>
    <row r="20" spans="2:23" s="37" customFormat="1" ht="21.75" customHeight="1" x14ac:dyDescent="0.2">
      <c r="B20" s="38"/>
      <c r="C20" s="39"/>
      <c r="D20" s="40"/>
      <c r="E20" s="40"/>
      <c r="F20" s="40"/>
      <c r="G20" s="40"/>
      <c r="H20" s="40"/>
      <c r="I20" s="40"/>
      <c r="J20" s="40"/>
      <c r="K20" s="41"/>
      <c r="L20" s="42"/>
      <c r="M20" s="42"/>
      <c r="N20" s="40"/>
      <c r="O20" s="43"/>
      <c r="P20" s="39"/>
      <c r="Q20" s="40"/>
      <c r="R20" s="40"/>
      <c r="S20" s="41"/>
      <c r="T20" s="42"/>
      <c r="U20" s="42"/>
      <c r="V20" s="39"/>
      <c r="W20" s="32"/>
    </row>
    <row r="21" spans="2:23" s="37" customFormat="1" ht="21.75" customHeight="1" x14ac:dyDescent="0.2">
      <c r="B21" s="38"/>
      <c r="C21" s="39"/>
      <c r="D21" s="40"/>
      <c r="E21" s="40"/>
      <c r="F21" s="40"/>
      <c r="G21" s="40"/>
      <c r="H21" s="40"/>
      <c r="I21" s="40"/>
      <c r="J21" s="40"/>
      <c r="K21" s="41"/>
      <c r="L21" s="42"/>
      <c r="M21" s="42"/>
      <c r="N21" s="40"/>
      <c r="O21" s="43"/>
      <c r="P21" s="39"/>
      <c r="Q21" s="40"/>
      <c r="R21" s="40"/>
      <c r="S21" s="41"/>
      <c r="T21" s="42"/>
      <c r="U21" s="42"/>
      <c r="V21" s="39"/>
      <c r="W21" s="32"/>
    </row>
    <row r="22" spans="2:23" s="37" customFormat="1" ht="21.75" customHeight="1" x14ac:dyDescent="0.2">
      <c r="B22" s="38"/>
      <c r="C22" s="39"/>
      <c r="D22" s="40"/>
      <c r="E22" s="45"/>
      <c r="F22" s="40"/>
      <c r="G22" s="40"/>
      <c r="H22" s="40"/>
      <c r="I22" s="40"/>
      <c r="J22" s="40"/>
      <c r="K22" s="41"/>
      <c r="L22" s="42"/>
      <c r="M22" s="42"/>
      <c r="N22" s="40"/>
      <c r="O22" s="43"/>
      <c r="P22" s="39"/>
      <c r="Q22" s="40"/>
      <c r="R22" s="40"/>
      <c r="S22" s="41"/>
      <c r="T22" s="42"/>
      <c r="U22" s="42"/>
      <c r="V22" s="39"/>
      <c r="W22" s="32"/>
    </row>
    <row r="23" spans="2:23" s="37" customFormat="1" ht="21.75" customHeight="1" x14ac:dyDescent="0.2">
      <c r="B23" s="30"/>
      <c r="C23" s="31"/>
      <c r="D23" s="32"/>
      <c r="E23" s="33"/>
      <c r="F23" s="32"/>
      <c r="G23" s="32"/>
      <c r="H23" s="32"/>
      <c r="I23" s="32"/>
      <c r="J23" s="32"/>
      <c r="K23" s="34"/>
      <c r="L23" s="35"/>
      <c r="M23" s="35"/>
      <c r="N23" s="32"/>
      <c r="O23" s="36"/>
      <c r="P23" s="31"/>
      <c r="Q23" s="32"/>
      <c r="R23" s="32"/>
      <c r="S23" s="34"/>
      <c r="T23" s="35"/>
      <c r="U23" s="35"/>
      <c r="V23" s="31"/>
      <c r="W23" s="32"/>
    </row>
    <row r="24" spans="2:23" ht="21.75" customHeight="1" x14ac:dyDescent="0.2">
      <c r="B24" s="16"/>
      <c r="C24" s="17"/>
      <c r="D24" s="18"/>
      <c r="E24" s="18"/>
      <c r="F24" s="18"/>
      <c r="G24" s="18"/>
      <c r="H24" s="18"/>
      <c r="I24" s="18"/>
      <c r="J24" s="19"/>
      <c r="K24" s="20"/>
      <c r="L24" s="18"/>
      <c r="M24" s="18"/>
      <c r="N24" s="18"/>
      <c r="O24" s="21"/>
      <c r="P24" s="21"/>
      <c r="Q24" s="18"/>
      <c r="R24" s="18"/>
      <c r="S24" s="18"/>
      <c r="T24" s="18"/>
      <c r="U24" s="18"/>
      <c r="V24" s="17"/>
      <c r="W24" s="18"/>
    </row>
  </sheetData>
  <sheetProtection formatCells="0" formatColumns="0" formatRows="0" insertColumns="0" sort="0" autoFilter="0"/>
  <autoFilter ref="B6:W23" xr:uid="{00000000-0009-0000-0000-000001000000}"/>
  <mergeCells count="4">
    <mergeCell ref="B5:H5"/>
    <mergeCell ref="I5:L5"/>
    <mergeCell ref="N5:T5"/>
    <mergeCell ref="V5:W5"/>
  </mergeCells>
  <phoneticPr fontId="16" type="noConversion"/>
  <conditionalFormatting sqref="L7:M7 M21:M23 M8:M11 L9:M9 T9:U9 T7:T10 M13:M15 U13:U15 T12:T15 L8:L23">
    <cfRule type="cellIs" dxfId="628" priority="73" operator="equal">
      <formula>"Low"</formula>
    </cfRule>
    <cfRule type="cellIs" dxfId="627" priority="74" operator="equal">
      <formula>"Medium"</formula>
    </cfRule>
    <cfRule type="cellIs" dxfId="626" priority="75" operator="equal">
      <formula>"High"</formula>
    </cfRule>
  </conditionalFormatting>
  <conditionalFormatting sqref="L7:M7 M21:M23 M8:M11 L16:L23">
    <cfRule type="cellIs" dxfId="625" priority="76" operator="equal">
      <formula>"Low"</formula>
    </cfRule>
    <cfRule type="cellIs" dxfId="624" priority="77" operator="equal">
      <formula>"Medium"</formula>
    </cfRule>
    <cfRule type="cellIs" dxfId="623" priority="78" operator="equal">
      <formula>"High"</formula>
    </cfRule>
  </conditionalFormatting>
  <conditionalFormatting sqref="T16:T23">
    <cfRule type="cellIs" dxfId="622" priority="67" operator="equal">
      <formula>"Low"</formula>
    </cfRule>
    <cfRule type="cellIs" dxfId="621" priority="68" operator="equal">
      <formula>"Medium"</formula>
    </cfRule>
    <cfRule type="cellIs" dxfId="620" priority="69" operator="equal">
      <formula>"High"</formula>
    </cfRule>
  </conditionalFormatting>
  <conditionalFormatting sqref="T16:T23">
    <cfRule type="cellIs" dxfId="619" priority="70" operator="equal">
      <formula>"Low"</formula>
    </cfRule>
    <cfRule type="cellIs" dxfId="618" priority="71" operator="equal">
      <formula>"Medium"</formula>
    </cfRule>
    <cfRule type="cellIs" dxfId="617" priority="72" operator="equal">
      <formula>"High"</formula>
    </cfRule>
  </conditionalFormatting>
  <conditionalFormatting sqref="M16:M20">
    <cfRule type="cellIs" dxfId="616" priority="61" operator="equal">
      <formula>"Low"</formula>
    </cfRule>
    <cfRule type="cellIs" dxfId="615" priority="62" operator="equal">
      <formula>"Medium"</formula>
    </cfRule>
    <cfRule type="cellIs" dxfId="614" priority="63" operator="equal">
      <formula>"High"</formula>
    </cfRule>
  </conditionalFormatting>
  <conditionalFormatting sqref="M16:M20">
    <cfRule type="cellIs" dxfId="613" priority="64" operator="equal">
      <formula>"Low"</formula>
    </cfRule>
    <cfRule type="cellIs" dxfId="612" priority="65" operator="equal">
      <formula>"Medium"</formula>
    </cfRule>
    <cfRule type="cellIs" dxfId="611" priority="66" operator="equal">
      <formula>"High"</formula>
    </cfRule>
  </conditionalFormatting>
  <conditionalFormatting sqref="M12:M15">
    <cfRule type="cellIs" dxfId="610" priority="55" operator="equal">
      <formula>"Low"</formula>
    </cfRule>
    <cfRule type="cellIs" dxfId="609" priority="56" operator="equal">
      <formula>"Medium"</formula>
    </cfRule>
    <cfRule type="cellIs" dxfId="608" priority="57" operator="equal">
      <formula>"High"</formula>
    </cfRule>
  </conditionalFormatting>
  <conditionalFormatting sqref="M12:M15">
    <cfRule type="cellIs" dxfId="607" priority="58" operator="equal">
      <formula>"Low"</formula>
    </cfRule>
    <cfRule type="cellIs" dxfId="606" priority="59" operator="equal">
      <formula>"Medium"</formula>
    </cfRule>
    <cfRule type="cellIs" dxfId="605" priority="60" operator="equal">
      <formula>"High"</formula>
    </cfRule>
  </conditionalFormatting>
  <conditionalFormatting sqref="U7:U11 U21:U23">
    <cfRule type="cellIs" dxfId="604" priority="49" operator="equal">
      <formula>"Low"</formula>
    </cfRule>
    <cfRule type="cellIs" dxfId="603" priority="50" operator="equal">
      <formula>"Medium"</formula>
    </cfRule>
    <cfRule type="cellIs" dxfId="602" priority="51" operator="equal">
      <formula>"High"</formula>
    </cfRule>
  </conditionalFormatting>
  <conditionalFormatting sqref="U7:U11 U21:U23">
    <cfRule type="cellIs" dxfId="601" priority="52" operator="equal">
      <formula>"Low"</formula>
    </cfRule>
    <cfRule type="cellIs" dxfId="600" priority="53" operator="equal">
      <formula>"Medium"</formula>
    </cfRule>
    <cfRule type="cellIs" dxfId="599" priority="54" operator="equal">
      <formula>"High"</formula>
    </cfRule>
  </conditionalFormatting>
  <conditionalFormatting sqref="U16:U20">
    <cfRule type="cellIs" dxfId="598" priority="43" operator="equal">
      <formula>"Low"</formula>
    </cfRule>
    <cfRule type="cellIs" dxfId="597" priority="44" operator="equal">
      <formula>"Medium"</formula>
    </cfRule>
    <cfRule type="cellIs" dxfId="596" priority="45" operator="equal">
      <formula>"High"</formula>
    </cfRule>
  </conditionalFormatting>
  <conditionalFormatting sqref="U16:U20">
    <cfRule type="cellIs" dxfId="595" priority="46" operator="equal">
      <formula>"Low"</formula>
    </cfRule>
    <cfRule type="cellIs" dxfId="594" priority="47" operator="equal">
      <formula>"Medium"</formula>
    </cfRule>
    <cfRule type="cellIs" dxfId="593" priority="48" operator="equal">
      <formula>"High"</formula>
    </cfRule>
  </conditionalFormatting>
  <conditionalFormatting sqref="U12:U15">
    <cfRule type="cellIs" dxfId="592" priority="37" operator="equal">
      <formula>"Low"</formula>
    </cfRule>
    <cfRule type="cellIs" dxfId="591" priority="38" operator="equal">
      <formula>"Medium"</formula>
    </cfRule>
    <cfRule type="cellIs" dxfId="590" priority="39" operator="equal">
      <formula>"High"</formula>
    </cfRule>
  </conditionalFormatting>
  <conditionalFormatting sqref="U12:U15">
    <cfRule type="cellIs" dxfId="589" priority="40" operator="equal">
      <formula>"Low"</formula>
    </cfRule>
    <cfRule type="cellIs" dxfId="588" priority="41" operator="equal">
      <formula>"Medium"</formula>
    </cfRule>
    <cfRule type="cellIs" dxfId="587" priority="42" operator="equal">
      <formula>"High"</formula>
    </cfRule>
  </conditionalFormatting>
  <conditionalFormatting sqref="M10">
    <cfRule type="cellIs" dxfId="586" priority="31" operator="equal">
      <formula>"Low"</formula>
    </cfRule>
    <cfRule type="cellIs" dxfId="585" priority="32" operator="equal">
      <formula>"Medium"</formula>
    </cfRule>
    <cfRule type="cellIs" dxfId="584" priority="33" operator="equal">
      <formula>"High"</formula>
    </cfRule>
  </conditionalFormatting>
  <conditionalFormatting sqref="M10">
    <cfRule type="cellIs" dxfId="583" priority="34" operator="equal">
      <formula>"Low"</formula>
    </cfRule>
    <cfRule type="cellIs" dxfId="582" priority="35" operator="equal">
      <formula>"Medium"</formula>
    </cfRule>
    <cfRule type="cellIs" dxfId="581" priority="36" operator="equal">
      <formula>"High"</formula>
    </cfRule>
  </conditionalFormatting>
  <conditionalFormatting sqref="M11">
    <cfRule type="cellIs" dxfId="580" priority="10" operator="equal">
      <formula>"Low"</formula>
    </cfRule>
    <cfRule type="cellIs" dxfId="579" priority="11" operator="equal">
      <formula>"Medium"</formula>
    </cfRule>
    <cfRule type="cellIs" dxfId="578" priority="12" operator="equal">
      <formula>"High"</formula>
    </cfRule>
  </conditionalFormatting>
  <conditionalFormatting sqref="M11">
    <cfRule type="cellIs" dxfId="577" priority="13" operator="equal">
      <formula>"Low"</formula>
    </cfRule>
    <cfRule type="cellIs" dxfId="576" priority="14" operator="equal">
      <formula>"Medium"</formula>
    </cfRule>
    <cfRule type="cellIs" dxfId="575" priority="15" operator="equal">
      <formula>"High"</formula>
    </cfRule>
  </conditionalFormatting>
  <conditionalFormatting sqref="U10">
    <cfRule type="cellIs" dxfId="574" priority="19" operator="equal">
      <formula>"Low"</formula>
    </cfRule>
    <cfRule type="cellIs" dxfId="573" priority="20" operator="equal">
      <formula>"Medium"</formula>
    </cfRule>
    <cfRule type="cellIs" dxfId="572" priority="21" operator="equal">
      <formula>"High"</formula>
    </cfRule>
  </conditionalFormatting>
  <conditionalFormatting sqref="U10">
    <cfRule type="cellIs" dxfId="571" priority="22" operator="equal">
      <formula>"Low"</formula>
    </cfRule>
    <cfRule type="cellIs" dxfId="570" priority="23" operator="equal">
      <formula>"Medium"</formula>
    </cfRule>
    <cfRule type="cellIs" dxfId="569" priority="24" operator="equal">
      <formula>"High"</formula>
    </cfRule>
  </conditionalFormatting>
  <conditionalFormatting sqref="T11">
    <cfRule type="cellIs" dxfId="568" priority="1" operator="equal">
      <formula>"Low"</formula>
    </cfRule>
    <cfRule type="cellIs" dxfId="567" priority="2" operator="equal">
      <formula>"Medium"</formula>
    </cfRule>
    <cfRule type="cellIs" dxfId="566" priority="3" operator="equal">
      <formula>"High"</formula>
    </cfRule>
  </conditionalFormatting>
  <conditionalFormatting sqref="U11">
    <cfRule type="cellIs" dxfId="565" priority="4" operator="equal">
      <formula>"Low"</formula>
    </cfRule>
    <cfRule type="cellIs" dxfId="564" priority="5" operator="equal">
      <formula>"Medium"</formula>
    </cfRule>
    <cfRule type="cellIs" dxfId="563" priority="6" operator="equal">
      <formula>"High"</formula>
    </cfRule>
  </conditionalFormatting>
  <conditionalFormatting sqref="U11">
    <cfRule type="cellIs" dxfId="562" priority="7" operator="equal">
      <formula>"Low"</formula>
    </cfRule>
    <cfRule type="cellIs" dxfId="561" priority="8" operator="equal">
      <formula>"Medium"</formula>
    </cfRule>
    <cfRule type="cellIs" dxfId="560" priority="9" operator="equal">
      <formula>"High"</formula>
    </cfRule>
  </conditionalFormatting>
  <dataValidations count="25">
    <dataValidation type="list" allowBlank="1" showInputMessage="1" showErrorMessage="1" sqref="W16:W23" xr:uid="{00000000-0002-0000-0100-000000000000}">
      <formula1>"New,Provisional,Open,Triggered,Closed"</formula1>
    </dataValidation>
    <dataValidation type="list" allowBlank="1" showInputMessage="1" showErrorMessage="1" sqref="W7 W9:W15" xr:uid="{00000000-0002-0000-0100-000001000000}">
      <formula1>"New,Provisional,Open,Triggered,In Control,Closed"</formula1>
    </dataValidation>
    <dataValidation type="list" allowBlank="1" showInputMessage="1" showErrorMessage="1" sqref="W8:W11" xr:uid="{00000000-0002-0000-0100-000002000000}">
      <formula1>"Provisional,Open,Triggered,In Control,Closed"</formula1>
    </dataValidation>
    <dataValidation allowBlank="1" showInputMessage="1" showErrorMessage="1" promptTitle="Current / net risk level" prompt="The target financial value of the risk" sqref="U6" xr:uid="{00000000-0002-0000-0100-000003000000}"/>
    <dataValidation allowBlank="1" showInputMessage="1" showErrorMessage="1" promptTitle="Current / net risk level" prompt="The current (or net) financial value of the risk" sqref="M6" xr:uid="{00000000-0002-0000-0100-000004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100-000005000000}"/>
    <dataValidation allowBlank="1" showInputMessage="1" showErrorMessage="1" promptTitle="Date updated" prompt="Date when this item was last updated" sqref="V6" xr:uid="{00000000-0002-0000-0100-000006000000}"/>
    <dataValidation allowBlank="1" showInputMessage="1" showErrorMessage="1" promptTitle="Target risk level" prompt="The target level of risk, derived from the target likelihood and the target impact scores, as defined in the risk matrix" sqref="T6" xr:uid="{00000000-0002-0000-0100-000007000000}"/>
    <dataValidation allowBlank="1" showInputMessage="1" showErrorMessage="1" promptTitle="Target Liklihood score" prompt="State your expectations of  how likely it is that the risk will occur, after you have completed the mitigations actions" sqref="S6" xr:uid="{00000000-0002-0000-0100-000008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100-000009000000}"/>
    <dataValidation allowBlank="1" showInputMessage="1" showErrorMessage="1" promptTitle="Action progress" prompt="State any progress made on the actions. If completed, state &quot;Completed&quot;" sqref="Q6" xr:uid="{00000000-0002-0000-0100-00000A000000}"/>
    <dataValidation allowBlank="1" showInputMessage="1" showErrorMessage="1" promptTitle="Expected completion date" prompt="State when the action is to be completed by" sqref="P6" xr:uid="{00000000-0002-0000-0100-00000B000000}"/>
    <dataValidation allowBlank="1" showInputMessage="1" showErrorMessage="1" promptTitle="Action Owner" prompt="Enter the name of the person responsible for the actions related to this risk" sqref="O6" xr:uid="{00000000-0002-0000-0100-00000C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100-00000D000000}"/>
    <dataValidation allowBlank="1" showInputMessage="1" showErrorMessage="1" promptTitle="Current / net risk level" prompt="The current (or net) level of risk, derived from the likelihood and the impact scores, as defined in the risk matrix" sqref="L6" xr:uid="{00000000-0002-0000-0100-00000E000000}"/>
    <dataValidation allowBlank="1" showInputMessage="1" showErrorMessage="1" promptTitle="Liklihood Score" prompt="State how likely it is that the risk will occur" sqref="K6" xr:uid="{00000000-0002-0000-0100-00000F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100-000010000000}"/>
    <dataValidation allowBlank="1" showInputMessage="1" showErrorMessage="1" promptTitle="Control" prompt="A control is a measure that is in place today, which either helps prevents a risk from happening or reduces its impact" sqref="I6" xr:uid="{00000000-0002-0000-0100-000011000000}"/>
    <dataValidation allowBlank="1" showInputMessage="1" showErrorMessage="1" promptTitle="Risk Owner" prompt="Name of the person who is accountable for managing the risk" sqref="H6" xr:uid="{00000000-0002-0000-0100-000012000000}"/>
    <dataValidation allowBlank="1" showInputMessage="1" showErrorMessage="1" promptTitle="Risk Category" prompt="Categorise your risk. If more than one applies, choose the one which is most applicable" sqref="G6" xr:uid="{00000000-0002-0000-0100-000013000000}"/>
    <dataValidation allowBlank="1" showInputMessage="1" showErrorMessage="1" promptTitle="Short title and description" prompt="Provide a brief description of the risk. Be clear in your wording whether this is a down-side risk (threat), opportunity or an assumption" sqref="F6" xr:uid="{00000000-0002-0000-0100-000014000000}"/>
    <dataValidation allowBlank="1" showInputMessage="1" showErrorMessage="1" promptTitle="Risk Area" prompt="Identify the predominant Risk Area impacted by the identified risk._x000a_Free form field." sqref="E6" xr:uid="{00000000-0002-0000-0100-000015000000}"/>
    <dataValidation allowBlank="1" showInputMessage="1" showErrorMessage="1" promptTitle="Identified by" prompt="State who identified the risk" sqref="D6" xr:uid="{00000000-0002-0000-0100-000016000000}"/>
    <dataValidation allowBlank="1" showInputMessage="1" showErrorMessage="1" promptTitle="Date Identified" prompt="State when the item was identified" sqref="C6" xr:uid="{00000000-0002-0000-0100-000017000000}"/>
    <dataValidation allowBlank="1" showInputMessage="1" showErrorMessage="1" promptTitle="Risk ID" prompt="A unique identifier for the item" sqref="B6" xr:uid="{00000000-0002-0000-0100-000018000000}"/>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9" min="1" max="22"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19000000}">
          <x14:formula1>
            <xm:f>'\\staffordshire.gov.uk\Users\Home\My Documents\Risk Management\[SSLEP Strategic Risk Register 10 December 2018_JC.xlsx]Risk Matrix'!#REF!</xm:f>
          </x14:formula1>
          <xm:sqref>J16:K23 R16:S23</xm:sqref>
        </x14:dataValidation>
        <x14:dataValidation type="list" allowBlank="1" showInputMessage="1" showErrorMessage="1" xr:uid="{93A00811-C2EB-4FD4-A60E-0F38C595D9AC}">
          <x14:formula1>
            <xm:f>'Risk Matrix'!$C$3:$G$3</xm:f>
          </x14:formula1>
          <xm:sqref>R7:R15 J7:J15</xm:sqref>
        </x14:dataValidation>
        <x14:dataValidation type="list" allowBlank="1" showInputMessage="1" showErrorMessage="1" xr:uid="{08FD203C-5988-4D53-9F3E-A4AF3D560306}">
          <x14:formula1>
            <xm:f>'Risk Matrix'!$B$4:$B$8</xm:f>
          </x14:formula1>
          <xm:sqref>S7:S15 K7:K15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31"/>
  <sheetViews>
    <sheetView zoomScale="90" zoomScaleNormal="90" workbookViewId="0">
      <pane xSplit="6" ySplit="6" topLeftCell="L9" activePane="bottomRight" state="frozen"/>
      <selection pane="topRight" activeCell="G1" sqref="G1"/>
      <selection pane="bottomLeft" activeCell="A7" sqref="A7"/>
      <selection pane="bottomRight" activeCell="L11" sqref="L11"/>
    </sheetView>
  </sheetViews>
  <sheetFormatPr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36.8554687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31</v>
      </c>
      <c r="J2" s="11"/>
      <c r="K2" s="11"/>
      <c r="L2" s="12"/>
      <c r="M2" s="12"/>
      <c r="T2" s="12"/>
      <c r="U2" s="12"/>
      <c r="V2" s="23" t="s">
        <v>76</v>
      </c>
    </row>
    <row r="3" spans="2:23" x14ac:dyDescent="0.2">
      <c r="B3" s="22" t="s">
        <v>27</v>
      </c>
      <c r="C3" s="48" t="s">
        <v>407</v>
      </c>
      <c r="D3" s="46"/>
      <c r="J3" s="11"/>
      <c r="K3" s="11"/>
      <c r="L3" s="12"/>
      <c r="M3" s="12"/>
      <c r="T3" s="12"/>
      <c r="U3" s="12"/>
    </row>
    <row r="4" spans="2:23" ht="15" x14ac:dyDescent="0.2">
      <c r="B4" s="13"/>
      <c r="D4" s="14"/>
    </row>
    <row r="5" spans="2:23" s="15" customFormat="1" x14ac:dyDescent="0.2">
      <c r="B5" s="141" t="s">
        <v>22</v>
      </c>
      <c r="C5" s="142"/>
      <c r="D5" s="142"/>
      <c r="E5" s="142"/>
      <c r="F5" s="142"/>
      <c r="G5" s="142"/>
      <c r="H5" s="142"/>
      <c r="I5" s="143"/>
      <c r="J5" s="143"/>
      <c r="K5" s="143"/>
      <c r="L5" s="144"/>
      <c r="M5" s="67"/>
      <c r="N5" s="145" t="s">
        <v>21</v>
      </c>
      <c r="O5" s="146"/>
      <c r="P5" s="147"/>
      <c r="Q5" s="147"/>
      <c r="R5" s="147"/>
      <c r="S5" s="147"/>
      <c r="T5" s="148"/>
      <c r="U5" s="67"/>
      <c r="V5" s="149" t="s">
        <v>20</v>
      </c>
      <c r="W5" s="150"/>
    </row>
    <row r="6" spans="2:23" s="29" customFormat="1" ht="38.2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115</v>
      </c>
      <c r="Q6" s="26" t="s">
        <v>11</v>
      </c>
      <c r="R6" s="27" t="s">
        <v>29</v>
      </c>
      <c r="S6" s="27" t="s">
        <v>30</v>
      </c>
      <c r="T6" s="26" t="s">
        <v>41</v>
      </c>
      <c r="U6" s="28" t="s">
        <v>42</v>
      </c>
      <c r="V6" s="25" t="s">
        <v>10</v>
      </c>
      <c r="W6" s="26" t="s">
        <v>43</v>
      </c>
    </row>
    <row r="7" spans="2:23" s="37" customFormat="1" ht="156" x14ac:dyDescent="0.2">
      <c r="B7" s="30">
        <v>13</v>
      </c>
      <c r="C7" s="31">
        <v>43235</v>
      </c>
      <c r="D7" s="32" t="s">
        <v>94</v>
      </c>
      <c r="E7" s="33" t="s">
        <v>45</v>
      </c>
      <c r="F7" s="44" t="s">
        <v>310</v>
      </c>
      <c r="G7" s="32" t="s">
        <v>34</v>
      </c>
      <c r="H7" s="32" t="s">
        <v>93</v>
      </c>
      <c r="I7" s="32" t="s">
        <v>56</v>
      </c>
      <c r="J7" s="32" t="s">
        <v>5</v>
      </c>
      <c r="K7" s="34" t="s">
        <v>4</v>
      </c>
      <c r="L7" s="35" t="str">
        <f>IF(K7=0," ",IF(J7=0," ",VLOOKUP(K7,'[2]Risk Matrix'!$B$3:$G$8,MATCH(J7,'[2]Risk Matrix'!$B$3:$G$3,0),FALSE)))</f>
        <v>High</v>
      </c>
      <c r="M7" s="35"/>
      <c r="N7" s="32" t="s">
        <v>311</v>
      </c>
      <c r="O7" s="32" t="s">
        <v>156</v>
      </c>
      <c r="P7" s="31">
        <v>44286</v>
      </c>
      <c r="Q7" s="32" t="s">
        <v>375</v>
      </c>
      <c r="R7" s="32" t="s">
        <v>7</v>
      </c>
      <c r="S7" s="34" t="s">
        <v>6</v>
      </c>
      <c r="T7" s="35" t="str">
        <f>IF(S7=0," ",IF(R7=0," ",VLOOKUP(S7,'[2]Risk Matrix'!$B$3:$G$8,MATCH(R7,'[2]Risk Matrix'!$B$3:$G$3,0),FALSE)))</f>
        <v>Medium</v>
      </c>
      <c r="U7" s="35"/>
      <c r="V7" s="31">
        <v>43901</v>
      </c>
      <c r="W7" s="32" t="s">
        <v>61</v>
      </c>
    </row>
    <row r="8" spans="2:23" s="37" customFormat="1" ht="168" x14ac:dyDescent="0.2">
      <c r="B8" s="30">
        <v>18</v>
      </c>
      <c r="C8" s="31">
        <v>43235</v>
      </c>
      <c r="D8" s="32" t="s">
        <v>94</v>
      </c>
      <c r="E8" s="33" t="s">
        <v>65</v>
      </c>
      <c r="F8" s="32" t="s">
        <v>321</v>
      </c>
      <c r="G8" s="32" t="s">
        <v>34</v>
      </c>
      <c r="H8" s="32" t="s">
        <v>93</v>
      </c>
      <c r="I8" s="32" t="s">
        <v>110</v>
      </c>
      <c r="J8" s="32" t="s">
        <v>5</v>
      </c>
      <c r="K8" s="34" t="s">
        <v>4</v>
      </c>
      <c r="L8" s="35" t="str">
        <f>IF(K8=0," ",IF(J8=0," ",VLOOKUP(K8,'[2]Risk Matrix'!$B$3:$G$8,MATCH(J8,'[2]Risk Matrix'!$B$3:$G$3,0),FALSE)))</f>
        <v>High</v>
      </c>
      <c r="M8" s="35"/>
      <c r="N8" s="32" t="s">
        <v>111</v>
      </c>
      <c r="O8" s="36" t="s">
        <v>67</v>
      </c>
      <c r="P8" s="31">
        <v>44286</v>
      </c>
      <c r="Q8" s="32" t="s">
        <v>376</v>
      </c>
      <c r="R8" s="32" t="s">
        <v>9</v>
      </c>
      <c r="S8" s="34" t="s">
        <v>6</v>
      </c>
      <c r="T8" s="35" t="str">
        <f>IF(S8=0," ",IF(R8=0," ",VLOOKUP(S8,'[2]Risk Matrix'!$B$3:$G$8,MATCH(R8,'[2]Risk Matrix'!$B$3:$G$3,0),FALSE)))</f>
        <v>Medium</v>
      </c>
      <c r="U8" s="35"/>
      <c r="V8" s="31">
        <v>43901</v>
      </c>
      <c r="W8" s="32" t="s">
        <v>61</v>
      </c>
    </row>
    <row r="9" spans="2:23" s="37" customFormat="1" ht="132" x14ac:dyDescent="0.2">
      <c r="B9" s="30">
        <v>21</v>
      </c>
      <c r="C9" s="31">
        <v>43697</v>
      </c>
      <c r="D9" s="32" t="s">
        <v>94</v>
      </c>
      <c r="E9" s="33" t="s">
        <v>237</v>
      </c>
      <c r="F9" s="32" t="s">
        <v>443</v>
      </c>
      <c r="G9" s="32"/>
      <c r="H9" s="32" t="s">
        <v>93</v>
      </c>
      <c r="I9" s="32" t="s">
        <v>238</v>
      </c>
      <c r="J9" s="32" t="s">
        <v>5</v>
      </c>
      <c r="K9" s="34" t="s">
        <v>6</v>
      </c>
      <c r="L9" s="35" t="str">
        <f>IF(K9=0," ",IF(J9=0," ",VLOOKUP(K9,'[2]Risk Matrix'!$B$3:$G$8,MATCH(J9,'[2]Risk Matrix'!$B$3:$G$3,0),FALSE)))</f>
        <v>High</v>
      </c>
      <c r="M9" s="35"/>
      <c r="N9" s="32" t="s">
        <v>242</v>
      </c>
      <c r="O9" s="36" t="s">
        <v>240</v>
      </c>
      <c r="P9" s="31">
        <v>43799</v>
      </c>
      <c r="Q9" s="32" t="s">
        <v>377</v>
      </c>
      <c r="R9" s="32"/>
      <c r="S9" s="34"/>
      <c r="T9" s="35"/>
      <c r="U9" s="35"/>
      <c r="V9" s="31">
        <v>43901</v>
      </c>
      <c r="W9" s="32" t="s">
        <v>61</v>
      </c>
    </row>
    <row r="10" spans="2:23" s="37" customFormat="1" ht="240" x14ac:dyDescent="0.2">
      <c r="B10" s="30">
        <v>22</v>
      </c>
      <c r="C10" s="31">
        <v>43697</v>
      </c>
      <c r="D10" s="32" t="s">
        <v>94</v>
      </c>
      <c r="E10" s="33" t="s">
        <v>237</v>
      </c>
      <c r="F10" s="32" t="s">
        <v>241</v>
      </c>
      <c r="G10" s="32"/>
      <c r="H10" s="32" t="s">
        <v>93</v>
      </c>
      <c r="I10" s="32"/>
      <c r="J10" s="32"/>
      <c r="K10" s="34"/>
      <c r="L10" s="35" t="s">
        <v>23</v>
      </c>
      <c r="M10" s="35"/>
      <c r="N10" s="32" t="s">
        <v>313</v>
      </c>
      <c r="O10" s="36" t="s">
        <v>240</v>
      </c>
      <c r="P10" s="31">
        <v>43799</v>
      </c>
      <c r="Q10" s="32" t="s">
        <v>444</v>
      </c>
      <c r="R10" s="32"/>
      <c r="S10" s="34"/>
      <c r="T10" s="35"/>
      <c r="U10" s="35"/>
      <c r="V10" s="31">
        <v>43923</v>
      </c>
      <c r="W10" s="32" t="s">
        <v>61</v>
      </c>
    </row>
    <row r="11" spans="2:23" s="37" customFormat="1" ht="72" x14ac:dyDescent="0.2">
      <c r="B11" s="95" t="s">
        <v>389</v>
      </c>
      <c r="C11" s="93">
        <v>43910</v>
      </c>
      <c r="D11" s="83" t="s">
        <v>200</v>
      </c>
      <c r="E11" s="83" t="s">
        <v>322</v>
      </c>
      <c r="F11" s="83" t="s">
        <v>398</v>
      </c>
      <c r="G11" s="83"/>
      <c r="H11" s="83"/>
      <c r="I11" s="83"/>
      <c r="J11" s="83" t="s">
        <v>7</v>
      </c>
      <c r="K11" s="96" t="s">
        <v>2</v>
      </c>
      <c r="L11" s="35" t="str">
        <f>IF(K11=0," ",IF(J11=0," ",VLOOKUP(K11,'[2]Risk Matrix'!$B$3:$G$8,MATCH(J11,'[2]Risk Matrix'!$B$3:$G$3,0),FALSE)))</f>
        <v>High</v>
      </c>
      <c r="M11" s="35"/>
      <c r="N11" s="83" t="s">
        <v>388</v>
      </c>
      <c r="O11" s="97" t="s">
        <v>387</v>
      </c>
      <c r="P11" s="93"/>
      <c r="Q11" s="98" t="s">
        <v>391</v>
      </c>
      <c r="R11" s="83" t="s">
        <v>7</v>
      </c>
      <c r="S11" s="96" t="s">
        <v>2</v>
      </c>
      <c r="T11" s="35" t="str">
        <f>IF(S11=0," ",IF(R11=0," ",VLOOKUP(S11,'[2]Risk Matrix'!$B$3:$G$8,MATCH(R11,'[2]Risk Matrix'!$B$3:$G$3,0),FALSE)))</f>
        <v>High</v>
      </c>
      <c r="U11" s="35"/>
      <c r="V11" s="93" t="s">
        <v>390</v>
      </c>
      <c r="W11" s="32"/>
    </row>
    <row r="12" spans="2:23" s="37" customFormat="1" ht="60" x14ac:dyDescent="0.2">
      <c r="B12" s="30">
        <v>1</v>
      </c>
      <c r="C12" s="31">
        <v>42479</v>
      </c>
      <c r="D12" s="32" t="s">
        <v>94</v>
      </c>
      <c r="E12" s="32" t="s">
        <v>44</v>
      </c>
      <c r="F12" s="32" t="s">
        <v>78</v>
      </c>
      <c r="G12" s="32" t="s">
        <v>32</v>
      </c>
      <c r="H12" s="32" t="s">
        <v>93</v>
      </c>
      <c r="I12" s="32" t="s">
        <v>56</v>
      </c>
      <c r="J12" s="32" t="s">
        <v>7</v>
      </c>
      <c r="K12" s="34" t="s">
        <v>6</v>
      </c>
      <c r="L12" s="35" t="str">
        <f>IF(K12=0," ",IF(J12=0," ",VLOOKUP(K12,'[2]Risk Matrix'!$B$3:$G$8,MATCH(J12,'[2]Risk Matrix'!$B$3:$G$3,0),FALSE)))</f>
        <v>Medium</v>
      </c>
      <c r="M12" s="35"/>
      <c r="N12" s="32" t="s">
        <v>95</v>
      </c>
      <c r="O12" s="36" t="s">
        <v>62</v>
      </c>
      <c r="P12" s="31">
        <v>44286</v>
      </c>
      <c r="Q12" s="32" t="s">
        <v>96</v>
      </c>
      <c r="R12" s="32" t="s">
        <v>9</v>
      </c>
      <c r="S12" s="34" t="s">
        <v>8</v>
      </c>
      <c r="T12" s="35" t="str">
        <f>IF(S12=0," ",IF(R12=0," ",VLOOKUP(S12,'[2]Risk Matrix'!$B$3:$G$8,MATCH(R12,'[2]Risk Matrix'!$B$3:$G$3,0),FALSE)))</f>
        <v>Low</v>
      </c>
      <c r="U12" s="35"/>
      <c r="V12" s="31">
        <v>43544</v>
      </c>
      <c r="W12" s="32" t="s">
        <v>61</v>
      </c>
    </row>
    <row r="13" spans="2:23" s="37" customFormat="1" ht="216" x14ac:dyDescent="0.2">
      <c r="B13" s="30">
        <v>2</v>
      </c>
      <c r="C13" s="31">
        <v>42479</v>
      </c>
      <c r="D13" s="32" t="s">
        <v>94</v>
      </c>
      <c r="E13" s="32" t="s">
        <v>45</v>
      </c>
      <c r="F13" s="44" t="s">
        <v>79</v>
      </c>
      <c r="G13" s="32" t="s">
        <v>32</v>
      </c>
      <c r="H13" s="32" t="s">
        <v>93</v>
      </c>
      <c r="I13" s="32" t="s">
        <v>57</v>
      </c>
      <c r="J13" s="32" t="s">
        <v>7</v>
      </c>
      <c r="K13" s="34" t="s">
        <v>4</v>
      </c>
      <c r="L13" s="35" t="str">
        <f>IF(K13=0," ",IF(J13=0," ",VLOOKUP(K13,'[2]Risk Matrix'!$B$3:$G$8,MATCH(J13,'[2]Risk Matrix'!$B$3:$G$3,0),FALSE)))</f>
        <v>Medium</v>
      </c>
      <c r="M13" s="35"/>
      <c r="N13" s="32" t="s">
        <v>97</v>
      </c>
      <c r="O13" s="36" t="s">
        <v>156</v>
      </c>
      <c r="P13" s="31">
        <v>44286</v>
      </c>
      <c r="Q13" s="44" t="s">
        <v>445</v>
      </c>
      <c r="R13" s="32" t="s">
        <v>7</v>
      </c>
      <c r="S13" s="34" t="s">
        <v>4</v>
      </c>
      <c r="T13" s="35" t="str">
        <f>IF(S13=0," ",IF(R13=0," ",VLOOKUP(S13,'[2]Risk Matrix'!$B$3:$G$8,MATCH(R13,'[2]Risk Matrix'!$B$3:$G$3,0),FALSE)))</f>
        <v>Medium</v>
      </c>
      <c r="U13" s="35"/>
      <c r="V13" s="31">
        <v>43923</v>
      </c>
      <c r="W13" s="32" t="s">
        <v>74</v>
      </c>
    </row>
    <row r="14" spans="2:23" s="37" customFormat="1" ht="120" x14ac:dyDescent="0.2">
      <c r="B14" s="30">
        <v>4</v>
      </c>
      <c r="C14" s="31">
        <v>42479</v>
      </c>
      <c r="D14" s="32" t="s">
        <v>94</v>
      </c>
      <c r="E14" s="32" t="s">
        <v>47</v>
      </c>
      <c r="F14" s="32" t="s">
        <v>81</v>
      </c>
      <c r="G14" s="32" t="s">
        <v>33</v>
      </c>
      <c r="H14" s="32" t="s">
        <v>93</v>
      </c>
      <c r="I14" s="32" t="s">
        <v>58</v>
      </c>
      <c r="J14" s="32" t="s">
        <v>7</v>
      </c>
      <c r="K14" s="34" t="s">
        <v>8</v>
      </c>
      <c r="L14" s="35" t="str">
        <f>IF(K14=0," ",IF(J14=0," ",VLOOKUP(K14,'[2]Risk Matrix'!$B$3:$G$8,MATCH(J14,'[2]Risk Matrix'!$B$3:$G$3,0),FALSE)))</f>
        <v>Medium</v>
      </c>
      <c r="M14" s="35"/>
      <c r="N14" s="32" t="s">
        <v>70</v>
      </c>
      <c r="O14" s="36" t="s">
        <v>265</v>
      </c>
      <c r="P14" s="31">
        <v>44286</v>
      </c>
      <c r="Q14" s="44" t="s">
        <v>378</v>
      </c>
      <c r="R14" s="32" t="s">
        <v>7</v>
      </c>
      <c r="S14" s="34" t="s">
        <v>8</v>
      </c>
      <c r="T14" s="35" t="str">
        <f>IF(S14=0," ",IF(R14=0," ",VLOOKUP(S14,'[2]Risk Matrix'!$B$3:$G$8,MATCH(R14,'[2]Risk Matrix'!$B$3:$G$3,0),FALSE)))</f>
        <v>Medium</v>
      </c>
      <c r="U14" s="35"/>
      <c r="V14" s="31">
        <v>43901</v>
      </c>
      <c r="W14" s="32" t="s">
        <v>74</v>
      </c>
    </row>
    <row r="15" spans="2:23" s="37" customFormat="1" ht="240" x14ac:dyDescent="0.2">
      <c r="B15" s="30">
        <v>5</v>
      </c>
      <c r="C15" s="31">
        <v>42479</v>
      </c>
      <c r="D15" s="32" t="s">
        <v>94</v>
      </c>
      <c r="E15" s="32" t="s">
        <v>48</v>
      </c>
      <c r="F15" s="32" t="s">
        <v>82</v>
      </c>
      <c r="G15" s="32" t="s">
        <v>32</v>
      </c>
      <c r="H15" s="32" t="s">
        <v>93</v>
      </c>
      <c r="I15" s="32" t="s">
        <v>99</v>
      </c>
      <c r="J15" s="32" t="s">
        <v>7</v>
      </c>
      <c r="K15" s="34" t="s">
        <v>6</v>
      </c>
      <c r="L15" s="35" t="str">
        <f>IF(K15=0," ",IF(J15=0," ",VLOOKUP(K15,'[2]Risk Matrix'!$B$3:$G$8,MATCH(J15,'[2]Risk Matrix'!$B$3:$G$3,0),FALSE)))</f>
        <v>Medium</v>
      </c>
      <c r="M15" s="35"/>
      <c r="N15" s="44" t="s">
        <v>172</v>
      </c>
      <c r="O15" s="36" t="s">
        <v>156</v>
      </c>
      <c r="P15" s="31">
        <v>44286</v>
      </c>
      <c r="Q15" s="44" t="s">
        <v>379</v>
      </c>
      <c r="R15" s="32" t="s">
        <v>7</v>
      </c>
      <c r="S15" s="34" t="s">
        <v>6</v>
      </c>
      <c r="T15" s="35" t="str">
        <f>IF(S15=0," ",IF(R15=0," ",VLOOKUP(S15,'[2]Risk Matrix'!$B$3:$G$8,MATCH(R15,'[2]Risk Matrix'!$B$3:$G$3,0),FALSE)))</f>
        <v>Medium</v>
      </c>
      <c r="U15" s="35"/>
      <c r="V15" s="31">
        <v>43901</v>
      </c>
      <c r="W15" s="32" t="s">
        <v>61</v>
      </c>
    </row>
    <row r="16" spans="2:23" s="37" customFormat="1" ht="168" x14ac:dyDescent="0.2">
      <c r="B16" s="30">
        <v>7</v>
      </c>
      <c r="C16" s="31">
        <v>42479</v>
      </c>
      <c r="D16" s="32" t="s">
        <v>94</v>
      </c>
      <c r="E16" s="32" t="s">
        <v>50</v>
      </c>
      <c r="F16" s="44" t="s">
        <v>83</v>
      </c>
      <c r="G16" s="32" t="s">
        <v>34</v>
      </c>
      <c r="H16" s="32" t="s">
        <v>93</v>
      </c>
      <c r="I16" s="32" t="s">
        <v>59</v>
      </c>
      <c r="J16" s="32" t="s">
        <v>7</v>
      </c>
      <c r="K16" s="34" t="s">
        <v>6</v>
      </c>
      <c r="L16" s="35" t="str">
        <f>IF(K16=0," ",IF(J16=0," ",VLOOKUP(K16,'[2]Risk Matrix'!$B$3:$G$8,MATCH(J16,'[2]Risk Matrix'!$B$3:$G$3,0),FALSE)))</f>
        <v>Medium</v>
      </c>
      <c r="M16" s="35"/>
      <c r="N16" s="32" t="s">
        <v>71</v>
      </c>
      <c r="O16" s="36" t="s">
        <v>156</v>
      </c>
      <c r="P16" s="31">
        <v>44286</v>
      </c>
      <c r="Q16" s="32" t="s">
        <v>380</v>
      </c>
      <c r="R16" s="32" t="s">
        <v>7</v>
      </c>
      <c r="S16" s="34" t="s">
        <v>8</v>
      </c>
      <c r="T16" s="35" t="str">
        <f>IF(S16=0," ",IF(R16=0," ",VLOOKUP(S16,'[2]Risk Matrix'!$B$3:$G$8,MATCH(R16,'[2]Risk Matrix'!$B$3:$G$3,0),FALSE)))</f>
        <v>Medium</v>
      </c>
      <c r="U16" s="35"/>
      <c r="V16" s="31">
        <v>43901</v>
      </c>
      <c r="W16" s="32" t="s">
        <v>61</v>
      </c>
    </row>
    <row r="17" spans="2:23" s="37" customFormat="1" ht="144" x14ac:dyDescent="0.2">
      <c r="B17" s="30">
        <v>8</v>
      </c>
      <c r="C17" s="31">
        <v>42479</v>
      </c>
      <c r="D17" s="32" t="s">
        <v>94</v>
      </c>
      <c r="E17" s="32" t="s">
        <v>51</v>
      </c>
      <c r="F17" s="32" t="s">
        <v>84</v>
      </c>
      <c r="G17" s="32" t="s">
        <v>54</v>
      </c>
      <c r="H17" s="32" t="s">
        <v>93</v>
      </c>
      <c r="I17" s="32" t="s">
        <v>56</v>
      </c>
      <c r="J17" s="32" t="s">
        <v>7</v>
      </c>
      <c r="K17" s="34" t="s">
        <v>6</v>
      </c>
      <c r="L17" s="35" t="str">
        <f>IF(K17=0," ",IF(J17=0," ",VLOOKUP(K17,'[2]Risk Matrix'!$B$3:$G$8,MATCH(J17,'[2]Risk Matrix'!$B$3:$G$3,0),FALSE)))</f>
        <v>Medium</v>
      </c>
      <c r="M17" s="35"/>
      <c r="N17" s="32" t="s">
        <v>95</v>
      </c>
      <c r="O17" s="36" t="s">
        <v>62</v>
      </c>
      <c r="P17" s="31">
        <v>44286</v>
      </c>
      <c r="Q17" s="32" t="s">
        <v>381</v>
      </c>
      <c r="R17" s="32" t="s">
        <v>7</v>
      </c>
      <c r="S17" s="34" t="s">
        <v>6</v>
      </c>
      <c r="T17" s="35" t="str">
        <f>IF(S17=0," ",IF(R17=0," ",VLOOKUP(S17,'[2]Risk Matrix'!$B$3:$G$8,MATCH(R17,'[2]Risk Matrix'!$B$3:$G$3,0),FALSE)))</f>
        <v>Medium</v>
      </c>
      <c r="U17" s="35"/>
      <c r="V17" s="31">
        <v>43901</v>
      </c>
      <c r="W17" s="32" t="s">
        <v>74</v>
      </c>
    </row>
    <row r="18" spans="2:23" s="37" customFormat="1" ht="132" x14ac:dyDescent="0.2">
      <c r="B18" s="30">
        <v>9</v>
      </c>
      <c r="C18" s="31">
        <v>42479</v>
      </c>
      <c r="D18" s="32" t="s">
        <v>94</v>
      </c>
      <c r="E18" s="32" t="s">
        <v>52</v>
      </c>
      <c r="F18" s="32" t="s">
        <v>85</v>
      </c>
      <c r="G18" s="32" t="s">
        <v>54</v>
      </c>
      <c r="H18" s="32" t="s">
        <v>93</v>
      </c>
      <c r="I18" s="32" t="s">
        <v>68</v>
      </c>
      <c r="J18" s="32" t="s">
        <v>7</v>
      </c>
      <c r="K18" s="34" t="s">
        <v>8</v>
      </c>
      <c r="L18" s="35" t="str">
        <f>IF(K18=0," ",IF(J18=0," ",VLOOKUP(K18,'[2]Risk Matrix'!$B$3:$G$8,MATCH(J18,'[2]Risk Matrix'!$B$3:$G$3,0),FALSE)))</f>
        <v>Medium</v>
      </c>
      <c r="M18" s="35"/>
      <c r="N18" s="32" t="s">
        <v>100</v>
      </c>
      <c r="O18" s="36" t="s">
        <v>156</v>
      </c>
      <c r="P18" s="31">
        <v>44286</v>
      </c>
      <c r="Q18" s="32" t="s">
        <v>229</v>
      </c>
      <c r="R18" s="32" t="s">
        <v>7</v>
      </c>
      <c r="S18" s="34" t="s">
        <v>8</v>
      </c>
      <c r="T18" s="35" t="str">
        <f>IF(S18=0," ",IF(R18=0," ",VLOOKUP(S18,'[2]Risk Matrix'!$B$3:$G$8,MATCH(R18,'[2]Risk Matrix'!$B$3:$G$3,0),FALSE)))</f>
        <v>Medium</v>
      </c>
      <c r="U18" s="35"/>
      <c r="V18" s="31">
        <v>43621</v>
      </c>
      <c r="W18" s="32" t="s">
        <v>74</v>
      </c>
    </row>
    <row r="19" spans="2:23" s="37" customFormat="1" ht="60" x14ac:dyDescent="0.2">
      <c r="B19" s="30">
        <v>14</v>
      </c>
      <c r="C19" s="31">
        <v>43235</v>
      </c>
      <c r="D19" s="32" t="s">
        <v>94</v>
      </c>
      <c r="E19" s="33" t="s">
        <v>53</v>
      </c>
      <c r="F19" s="32" t="s">
        <v>89</v>
      </c>
      <c r="G19" s="32" t="s">
        <v>34</v>
      </c>
      <c r="H19" s="32" t="s">
        <v>93</v>
      </c>
      <c r="I19" s="32" t="s">
        <v>104</v>
      </c>
      <c r="J19" s="32" t="s">
        <v>7</v>
      </c>
      <c r="K19" s="34" t="s">
        <v>6</v>
      </c>
      <c r="L19" s="35" t="str">
        <f>IF(K19=0," ",IF(J19=0," ",VLOOKUP(K19,'[2]Risk Matrix'!$B$3:$G$8,MATCH(J19,'[2]Risk Matrix'!$B$3:$G$3,0),FALSE)))</f>
        <v>Medium</v>
      </c>
      <c r="M19" s="35"/>
      <c r="N19" s="32" t="s">
        <v>105</v>
      </c>
      <c r="O19" s="32" t="s">
        <v>64</v>
      </c>
      <c r="P19" s="31">
        <v>44286</v>
      </c>
      <c r="Q19" s="32" t="s">
        <v>382</v>
      </c>
      <c r="R19" s="32" t="s">
        <v>9</v>
      </c>
      <c r="S19" s="34" t="s">
        <v>8</v>
      </c>
      <c r="T19" s="35" t="str">
        <f>IF(S19=0," ",IF(R19=0," ",VLOOKUP(S19,'[2]Risk Matrix'!$B$3:$G$8,MATCH(R19,'[2]Risk Matrix'!$B$3:$G$3,0),FALSE)))</f>
        <v>Low</v>
      </c>
      <c r="U19" s="35"/>
      <c r="V19" s="31">
        <v>43901</v>
      </c>
      <c r="W19" s="32" t="s">
        <v>61</v>
      </c>
    </row>
    <row r="20" spans="2:23" s="37" customFormat="1" ht="204" x14ac:dyDescent="0.2">
      <c r="B20" s="30">
        <v>15</v>
      </c>
      <c r="C20" s="31">
        <v>43235</v>
      </c>
      <c r="D20" s="32" t="s">
        <v>94</v>
      </c>
      <c r="E20" s="33" t="s">
        <v>65</v>
      </c>
      <c r="F20" s="32" t="s">
        <v>267</v>
      </c>
      <c r="G20" s="32" t="s">
        <v>34</v>
      </c>
      <c r="H20" s="32" t="s">
        <v>93</v>
      </c>
      <c r="I20" s="32" t="s">
        <v>106</v>
      </c>
      <c r="J20" s="32" t="s">
        <v>7</v>
      </c>
      <c r="K20" s="34" t="s">
        <v>4</v>
      </c>
      <c r="L20" s="35" t="str">
        <f>IF(K20=0," ",IF(J20=0," ",VLOOKUP(K20,'[2]Risk Matrix'!$B$3:$G$8,MATCH(J20,'[2]Risk Matrix'!$B$3:$G$3,0),FALSE)))</f>
        <v>Medium</v>
      </c>
      <c r="M20" s="35"/>
      <c r="N20" s="32" t="s">
        <v>107</v>
      </c>
      <c r="O20" s="36" t="s">
        <v>67</v>
      </c>
      <c r="P20" s="31">
        <v>43585</v>
      </c>
      <c r="Q20" s="32" t="s">
        <v>446</v>
      </c>
      <c r="R20" s="32" t="s">
        <v>1</v>
      </c>
      <c r="S20" s="34" t="s">
        <v>8</v>
      </c>
      <c r="T20" s="35" t="str">
        <f>IF(S20=0," ",IF(R20=0," ",VLOOKUP(S20,'[2]Risk Matrix'!$B$3:$G$8,MATCH(R20,'[2]Risk Matrix'!$B$3:$G$3,0),FALSE)))</f>
        <v>Low</v>
      </c>
      <c r="U20" s="35"/>
      <c r="V20" s="31">
        <v>43901</v>
      </c>
      <c r="W20" s="32" t="s">
        <v>61</v>
      </c>
    </row>
    <row r="21" spans="2:23" s="37" customFormat="1" ht="216" x14ac:dyDescent="0.2">
      <c r="B21" s="30">
        <v>16</v>
      </c>
      <c r="C21" s="31">
        <v>43235</v>
      </c>
      <c r="D21" s="32" t="s">
        <v>94</v>
      </c>
      <c r="E21" s="33" t="s">
        <v>47</v>
      </c>
      <c r="F21" s="32" t="s">
        <v>90</v>
      </c>
      <c r="G21" s="32" t="s">
        <v>33</v>
      </c>
      <c r="H21" s="32" t="s">
        <v>93</v>
      </c>
      <c r="I21" s="32" t="s">
        <v>56</v>
      </c>
      <c r="J21" s="32" t="s">
        <v>7</v>
      </c>
      <c r="K21" s="34" t="s">
        <v>4</v>
      </c>
      <c r="L21" s="35" t="str">
        <f>IF(K21=0," ",IF(J21=0," ",VLOOKUP(K21,'[2]Risk Matrix'!$B$3:$G$8,MATCH(J21,'[2]Risk Matrix'!$B$3:$G$3,0),FALSE)))</f>
        <v>Medium</v>
      </c>
      <c r="M21" s="35"/>
      <c r="N21" s="32" t="s">
        <v>112</v>
      </c>
      <c r="O21" s="36" t="s">
        <v>64</v>
      </c>
      <c r="P21" s="31">
        <v>43555</v>
      </c>
      <c r="Q21" s="32" t="s">
        <v>383</v>
      </c>
      <c r="R21" s="32" t="s">
        <v>9</v>
      </c>
      <c r="S21" s="34" t="s">
        <v>8</v>
      </c>
      <c r="T21" s="35" t="str">
        <f>IF(S21=0," ",IF(R21=0," ",VLOOKUP(S21,'[2]Risk Matrix'!$B$3:$G$8,MATCH(R21,'[2]Risk Matrix'!$B$3:$G$3,0),FALSE)))</f>
        <v>Low</v>
      </c>
      <c r="U21" s="35"/>
      <c r="V21" s="31">
        <v>43901</v>
      </c>
      <c r="W21" s="32" t="s">
        <v>61</v>
      </c>
    </row>
    <row r="22" spans="2:23" s="37" customFormat="1" ht="96" x14ac:dyDescent="0.2">
      <c r="B22" s="30">
        <v>17</v>
      </c>
      <c r="C22" s="31">
        <v>43235</v>
      </c>
      <c r="D22" s="32" t="s">
        <v>94</v>
      </c>
      <c r="E22" s="33" t="s">
        <v>46</v>
      </c>
      <c r="F22" s="32" t="s">
        <v>91</v>
      </c>
      <c r="G22" s="32" t="s">
        <v>32</v>
      </c>
      <c r="H22" s="32" t="s">
        <v>93</v>
      </c>
      <c r="I22" s="32" t="s">
        <v>108</v>
      </c>
      <c r="J22" s="32" t="s">
        <v>7</v>
      </c>
      <c r="K22" s="34" t="s">
        <v>4</v>
      </c>
      <c r="L22" s="35" t="str">
        <f>IF(K22=0," ",IF(J22=0," ",VLOOKUP(K22,'[2]Risk Matrix'!$B$3:$G$8,MATCH(J22,'[2]Risk Matrix'!$B$3:$G$3,0),FALSE)))</f>
        <v>Medium</v>
      </c>
      <c r="M22" s="35"/>
      <c r="N22" s="32" t="s">
        <v>109</v>
      </c>
      <c r="O22" s="36" t="s">
        <v>156</v>
      </c>
      <c r="P22" s="31">
        <v>44286</v>
      </c>
      <c r="Q22" s="32" t="s">
        <v>385</v>
      </c>
      <c r="R22" s="32" t="s">
        <v>9</v>
      </c>
      <c r="S22" s="34" t="s">
        <v>6</v>
      </c>
      <c r="T22" s="35" t="str">
        <f>IF(S22=0," ",IF(R22=0," ",VLOOKUP(S22,'[2]Risk Matrix'!$B$3:$G$8,MATCH(R22,'[2]Risk Matrix'!$B$3:$G$3,0),FALSE)))</f>
        <v>Medium</v>
      </c>
      <c r="U22" s="35"/>
      <c r="V22" s="31">
        <v>43923</v>
      </c>
      <c r="W22" s="32" t="s">
        <v>61</v>
      </c>
    </row>
    <row r="23" spans="2:23" s="37" customFormat="1" ht="102" hidden="1" customHeight="1" x14ac:dyDescent="0.2">
      <c r="B23" s="38">
        <v>10</v>
      </c>
      <c r="C23" s="39">
        <v>42479</v>
      </c>
      <c r="D23" s="32" t="s">
        <v>94</v>
      </c>
      <c r="E23" s="40" t="s">
        <v>53</v>
      </c>
      <c r="F23" s="40" t="s">
        <v>86</v>
      </c>
      <c r="G23" s="40" t="s">
        <v>55</v>
      </c>
      <c r="H23" s="32" t="s">
        <v>93</v>
      </c>
      <c r="I23" s="40" t="s">
        <v>60</v>
      </c>
      <c r="J23" s="40" t="s">
        <v>1</v>
      </c>
      <c r="K23" s="41" t="s">
        <v>8</v>
      </c>
      <c r="L23" s="42" t="str">
        <f>IF(K23=0," ",IF(J23=0," ",VLOOKUP(K23,'[2]Risk Matrix'!$B$3:$G$8,MATCH(J23,'[2]Risk Matrix'!$B$3:$G$3,0),FALSE)))</f>
        <v>Low</v>
      </c>
      <c r="M23" s="42"/>
      <c r="N23" s="40" t="s">
        <v>63</v>
      </c>
      <c r="O23" s="43" t="s">
        <v>64</v>
      </c>
      <c r="P23" s="39">
        <v>43235</v>
      </c>
      <c r="Q23" s="40" t="s">
        <v>101</v>
      </c>
      <c r="R23" s="40" t="s">
        <v>1</v>
      </c>
      <c r="S23" s="41" t="s">
        <v>8</v>
      </c>
      <c r="T23" s="42" t="str">
        <f>IF(S23=0," ",IF(R23=0," ",VLOOKUP(S23,'[2]Risk Matrix'!$B$3:$G$8,MATCH(R23,'[2]Risk Matrix'!$B$3:$G$3,0),FALSE)))</f>
        <v>Low</v>
      </c>
      <c r="U23" s="42"/>
      <c r="V23" s="39">
        <v>43235</v>
      </c>
      <c r="W23" s="32" t="s">
        <v>73</v>
      </c>
    </row>
    <row r="24" spans="2:23" s="37" customFormat="1" ht="121.5" hidden="1" customHeight="1" x14ac:dyDescent="0.2">
      <c r="B24" s="38">
        <v>11</v>
      </c>
      <c r="C24" s="39">
        <v>42514</v>
      </c>
      <c r="D24" s="32" t="s">
        <v>94</v>
      </c>
      <c r="E24" s="40" t="s">
        <v>65</v>
      </c>
      <c r="F24" s="40" t="s">
        <v>87</v>
      </c>
      <c r="G24" s="40" t="s">
        <v>34</v>
      </c>
      <c r="H24" s="32" t="s">
        <v>93</v>
      </c>
      <c r="I24" s="40" t="s">
        <v>66</v>
      </c>
      <c r="J24" s="40" t="s">
        <v>1</v>
      </c>
      <c r="K24" s="41" t="s">
        <v>8</v>
      </c>
      <c r="L24" s="42" t="str">
        <f>IF(K24=0," ",IF(J24=0," ",VLOOKUP(K24,'[2]Risk Matrix'!$B$3:$G$8,MATCH(J24,'[2]Risk Matrix'!$B$3:$G$3,0),FALSE)))</f>
        <v>Low</v>
      </c>
      <c r="M24" s="42"/>
      <c r="N24" s="40" t="s">
        <v>69</v>
      </c>
      <c r="O24" s="43" t="s">
        <v>67</v>
      </c>
      <c r="P24" s="39">
        <v>42863</v>
      </c>
      <c r="Q24" s="40" t="s">
        <v>102</v>
      </c>
      <c r="R24" s="40" t="s">
        <v>1</v>
      </c>
      <c r="S24" s="41" t="s">
        <v>8</v>
      </c>
      <c r="T24" s="42" t="str">
        <f>IF(S24=0," ",IF(R24=0," ",VLOOKUP(S24,'[2]Risk Matrix'!$B$3:$G$8,MATCH(R24,'[2]Risk Matrix'!$B$3:$G$3,0),FALSE)))</f>
        <v>Low</v>
      </c>
      <c r="U24" s="42"/>
      <c r="V24" s="39">
        <v>42858</v>
      </c>
      <c r="W24" s="32" t="s">
        <v>73</v>
      </c>
    </row>
    <row r="25" spans="2:23" s="37" customFormat="1" ht="150" hidden="1" customHeight="1" x14ac:dyDescent="0.2">
      <c r="B25" s="38">
        <v>12</v>
      </c>
      <c r="C25" s="39">
        <v>42877</v>
      </c>
      <c r="D25" s="32" t="s">
        <v>94</v>
      </c>
      <c r="E25" s="45" t="s">
        <v>65</v>
      </c>
      <c r="F25" s="40" t="s">
        <v>88</v>
      </c>
      <c r="G25" s="40" t="s">
        <v>34</v>
      </c>
      <c r="H25" s="32" t="s">
        <v>93</v>
      </c>
      <c r="I25" s="40" t="s">
        <v>72</v>
      </c>
      <c r="J25" s="40" t="s">
        <v>1</v>
      </c>
      <c r="K25" s="41" t="s">
        <v>8</v>
      </c>
      <c r="L25" s="42" t="str">
        <f>IF(K25=0," ",IF(J25=0," ",VLOOKUP(K25,'[2]Risk Matrix'!$B$3:$G$8,MATCH(J25,'[2]Risk Matrix'!$B$3:$G$3,0),FALSE)))</f>
        <v>Low</v>
      </c>
      <c r="M25" s="42"/>
      <c r="N25" s="40" t="s">
        <v>75</v>
      </c>
      <c r="O25" s="43" t="s">
        <v>67</v>
      </c>
      <c r="P25" s="39">
        <v>43220</v>
      </c>
      <c r="Q25" s="40" t="s">
        <v>103</v>
      </c>
      <c r="R25" s="40" t="s">
        <v>1</v>
      </c>
      <c r="S25" s="41" t="s">
        <v>8</v>
      </c>
      <c r="T25" s="42" t="str">
        <f>IF(S25=0," ",IF(R25=0," ",VLOOKUP(S25,'[2]Risk Matrix'!$B$3:$G$8,MATCH(R25,'[2]Risk Matrix'!$B$3:$G$3,0),FALSE)))</f>
        <v>Low</v>
      </c>
      <c r="U25" s="42"/>
      <c r="V25" s="39">
        <v>43235</v>
      </c>
      <c r="W25" s="32" t="s">
        <v>73</v>
      </c>
    </row>
    <row r="26" spans="2:23" s="37" customFormat="1" ht="120" x14ac:dyDescent="0.2">
      <c r="B26" s="30">
        <v>19</v>
      </c>
      <c r="C26" s="31">
        <v>43306</v>
      </c>
      <c r="D26" s="32" t="s">
        <v>94</v>
      </c>
      <c r="E26" s="33" t="s">
        <v>52</v>
      </c>
      <c r="F26" s="32" t="s">
        <v>92</v>
      </c>
      <c r="G26" s="32" t="s">
        <v>32</v>
      </c>
      <c r="H26" s="32" t="s">
        <v>93</v>
      </c>
      <c r="I26" s="32" t="s">
        <v>113</v>
      </c>
      <c r="J26" s="32" t="s">
        <v>7</v>
      </c>
      <c r="K26" s="34" t="s">
        <v>4</v>
      </c>
      <c r="L26" s="35" t="str">
        <f>IF(K26=0," ",IF(J26=0," ",VLOOKUP(K26,'[2]Risk Matrix'!$B$3:$G$8,MATCH(J26,'[2]Risk Matrix'!$B$3:$G$3,0),FALSE)))</f>
        <v>Medium</v>
      </c>
      <c r="M26" s="35"/>
      <c r="N26" s="32" t="s">
        <v>117</v>
      </c>
      <c r="O26" s="36" t="s">
        <v>156</v>
      </c>
      <c r="P26" s="31">
        <v>43555</v>
      </c>
      <c r="Q26" s="32" t="s">
        <v>114</v>
      </c>
      <c r="R26" s="32" t="s">
        <v>7</v>
      </c>
      <c r="S26" s="34" t="s">
        <v>6</v>
      </c>
      <c r="T26" s="35" t="str">
        <f>IF(S26=0," ",IF(R26=0," ",VLOOKUP(S26,'[2]Risk Matrix'!$B$3:$G$8,MATCH(R26,'[2]Risk Matrix'!$B$3:$G$3,0),FALSE)))</f>
        <v>Medium</v>
      </c>
      <c r="U26" s="35"/>
      <c r="V26" s="31">
        <v>43544</v>
      </c>
      <c r="W26" s="32" t="s">
        <v>61</v>
      </c>
    </row>
    <row r="27" spans="2:23" s="37" customFormat="1" ht="72" x14ac:dyDescent="0.2">
      <c r="B27" s="30">
        <v>20</v>
      </c>
      <c r="C27" s="31">
        <v>43697</v>
      </c>
      <c r="D27" s="32" t="s">
        <v>94</v>
      </c>
      <c r="E27" s="33" t="s">
        <v>233</v>
      </c>
      <c r="F27" s="32" t="s">
        <v>234</v>
      </c>
      <c r="G27" s="32" t="s">
        <v>235</v>
      </c>
      <c r="H27" s="32" t="s">
        <v>93</v>
      </c>
      <c r="I27" s="32" t="s">
        <v>236</v>
      </c>
      <c r="J27" s="32" t="s">
        <v>9</v>
      </c>
      <c r="K27" s="34" t="s">
        <v>6</v>
      </c>
      <c r="L27" s="35" t="str">
        <f>IF(K27=0," ",IF(J27=0," ",VLOOKUP(K27,'[2]Risk Matrix'!$B$3:$G$8,MATCH(J27,'[2]Risk Matrix'!$B$3:$G$3,0),FALSE)))</f>
        <v>Medium</v>
      </c>
      <c r="M27" s="35"/>
      <c r="N27" s="32" t="s">
        <v>239</v>
      </c>
      <c r="O27" s="36" t="s">
        <v>240</v>
      </c>
      <c r="P27" s="31">
        <v>43799</v>
      </c>
      <c r="Q27" s="32" t="s">
        <v>447</v>
      </c>
      <c r="R27" s="32" t="s">
        <v>9</v>
      </c>
      <c r="S27" s="34" t="s">
        <v>6</v>
      </c>
      <c r="T27" s="35" t="str">
        <f>IF(S27=0," ",IF(R27=0," ",VLOOKUP(S27,'[2]Risk Matrix'!$B$3:$G$8,MATCH(R27,'[2]Risk Matrix'!$B$3:$G$3,0),FALSE)))</f>
        <v>Medium</v>
      </c>
      <c r="U27" s="35"/>
      <c r="V27" s="31">
        <v>43901</v>
      </c>
      <c r="W27" s="32" t="s">
        <v>61</v>
      </c>
    </row>
    <row r="28" spans="2:23" s="37" customFormat="1" ht="60" x14ac:dyDescent="0.2">
      <c r="B28" s="94" t="s">
        <v>384</v>
      </c>
      <c r="C28" s="31">
        <v>43811</v>
      </c>
      <c r="D28" s="32" t="s">
        <v>323</v>
      </c>
      <c r="E28" s="32" t="s">
        <v>322</v>
      </c>
      <c r="F28" s="32" t="s">
        <v>341</v>
      </c>
      <c r="G28" s="32"/>
      <c r="H28" s="32"/>
      <c r="I28" s="32" t="s">
        <v>327</v>
      </c>
      <c r="J28" s="32" t="s">
        <v>9</v>
      </c>
      <c r="K28" s="34" t="s">
        <v>6</v>
      </c>
      <c r="L28" s="35" t="str">
        <f>IF(K28=0," ",IF(J28=0," ",VLOOKUP(K28,'[2]Risk Matrix'!$B$3:$G$8,MATCH(J28,'[2]Risk Matrix'!$B$3:$G$3,0),FALSE)))</f>
        <v>Medium</v>
      </c>
      <c r="M28" s="35"/>
      <c r="N28" s="32" t="s">
        <v>324</v>
      </c>
      <c r="O28" s="36" t="s">
        <v>325</v>
      </c>
      <c r="P28" s="31">
        <v>44774</v>
      </c>
      <c r="Q28" s="44" t="s">
        <v>326</v>
      </c>
      <c r="R28" s="32" t="s">
        <v>9</v>
      </c>
      <c r="S28" s="34" t="s">
        <v>6</v>
      </c>
      <c r="T28" s="35" t="str">
        <f>IF(S28=0," ",IF(R28=0," ",VLOOKUP(S28,'[2]Risk Matrix'!$B$3:$G$8,MATCH(R28,'[2]Risk Matrix'!$B$3:$G$3,0),FALSE)))</f>
        <v>Medium</v>
      </c>
      <c r="U28" s="35"/>
      <c r="V28" s="31">
        <v>43901</v>
      </c>
      <c r="W28" s="32" t="s">
        <v>328</v>
      </c>
    </row>
    <row r="29" spans="2:23" s="37" customFormat="1" ht="84" x14ac:dyDescent="0.2">
      <c r="B29" s="30">
        <v>3</v>
      </c>
      <c r="C29" s="31">
        <v>42479</v>
      </c>
      <c r="D29" s="32" t="s">
        <v>94</v>
      </c>
      <c r="E29" s="32" t="s">
        <v>46</v>
      </c>
      <c r="F29" s="32" t="s">
        <v>80</v>
      </c>
      <c r="G29" s="32" t="s">
        <v>32</v>
      </c>
      <c r="H29" s="32" t="s">
        <v>93</v>
      </c>
      <c r="I29" s="32" t="s">
        <v>56</v>
      </c>
      <c r="J29" s="32" t="s">
        <v>9</v>
      </c>
      <c r="K29" s="34" t="s">
        <v>8</v>
      </c>
      <c r="L29" s="35" t="str">
        <f>IF(K29=0," ",IF(J29=0," ",VLOOKUP(K29,'[2]Risk Matrix'!$B$3:$G$8,MATCH(J29,'[2]Risk Matrix'!$B$3:$G$3,0),FALSE)))</f>
        <v>Low</v>
      </c>
      <c r="M29" s="35"/>
      <c r="N29" s="32" t="s">
        <v>98</v>
      </c>
      <c r="O29" s="36" t="s">
        <v>62</v>
      </c>
      <c r="P29" s="31">
        <v>44286</v>
      </c>
      <c r="Q29" s="44" t="s">
        <v>386</v>
      </c>
      <c r="R29" s="32" t="s">
        <v>9</v>
      </c>
      <c r="S29" s="34" t="s">
        <v>8</v>
      </c>
      <c r="T29" s="35" t="str">
        <f>IF(S29=0," ",IF(R29=0," ",VLOOKUP(S29,'[2]Risk Matrix'!$B$3:$G$8,MATCH(R29,'[2]Risk Matrix'!$B$3:$G$3,0),FALSE)))</f>
        <v>Low</v>
      </c>
      <c r="U29" s="35"/>
      <c r="V29" s="31">
        <v>43306</v>
      </c>
      <c r="W29" s="32" t="s">
        <v>74</v>
      </c>
    </row>
    <row r="30" spans="2:23" s="37" customFormat="1" ht="144" x14ac:dyDescent="0.2">
      <c r="B30" s="82">
        <v>6</v>
      </c>
      <c r="C30" s="77">
        <v>42479</v>
      </c>
      <c r="D30" s="72" t="s">
        <v>94</v>
      </c>
      <c r="E30" s="72" t="s">
        <v>49</v>
      </c>
      <c r="F30" s="72" t="s">
        <v>312</v>
      </c>
      <c r="G30" s="72" t="s">
        <v>34</v>
      </c>
      <c r="H30" s="72" t="s">
        <v>93</v>
      </c>
      <c r="I30" s="72" t="s">
        <v>56</v>
      </c>
      <c r="J30" s="72"/>
      <c r="K30" s="73"/>
      <c r="L30" s="74"/>
      <c r="M30" s="74"/>
      <c r="N30" s="72" t="s">
        <v>95</v>
      </c>
      <c r="O30" s="76" t="s">
        <v>62</v>
      </c>
      <c r="P30" s="77">
        <v>44286</v>
      </c>
      <c r="Q30" s="72" t="s">
        <v>257</v>
      </c>
      <c r="R30" s="72"/>
      <c r="S30" s="73"/>
      <c r="T30" s="74"/>
      <c r="U30" s="74"/>
      <c r="V30" s="77">
        <v>43712</v>
      </c>
      <c r="W30" s="72" t="s">
        <v>73</v>
      </c>
    </row>
    <row r="31" spans="2:23" s="37" customFormat="1" ht="84" x14ac:dyDescent="0.2">
      <c r="B31" s="38">
        <v>23</v>
      </c>
      <c r="C31" s="39">
        <v>43708</v>
      </c>
      <c r="D31" s="40" t="s">
        <v>251</v>
      </c>
      <c r="E31" s="40" t="s">
        <v>252</v>
      </c>
      <c r="F31" s="40" t="s">
        <v>253</v>
      </c>
      <c r="G31" s="40" t="s">
        <v>254</v>
      </c>
      <c r="H31" s="40" t="s">
        <v>255</v>
      </c>
      <c r="I31" s="40" t="s">
        <v>256</v>
      </c>
      <c r="J31" s="40"/>
      <c r="K31" s="41"/>
      <c r="L31" s="35" t="str">
        <f>IF(K31=0," ",IF(J31=0," ",VLOOKUP(K31,'[2]Risk Matrix'!$B$3:$G$8,MATCH(J31,'[2]Risk Matrix'!$B$3:$G$3,0),FALSE)))</f>
        <v xml:space="preserve"> </v>
      </c>
      <c r="M31" s="42"/>
      <c r="N31" s="40"/>
      <c r="O31" s="43"/>
      <c r="P31" s="39"/>
      <c r="Q31" s="40" t="s">
        <v>266</v>
      </c>
      <c r="R31" s="40"/>
      <c r="S31" s="41"/>
      <c r="T31" s="42" t="str">
        <f>IF(S31=0," ",IF(R31=0," ",VLOOKUP(S31,'[2]Risk Matrix'!$B$3:$G$8,MATCH(R31,'[2]Risk Matrix'!$B$3:$G$3,0),FALSE)))</f>
        <v xml:space="preserve"> </v>
      </c>
      <c r="U31" s="42"/>
      <c r="V31" s="39"/>
      <c r="W31" s="40" t="s">
        <v>73</v>
      </c>
    </row>
  </sheetData>
  <sheetProtection formatCells="0" formatColumns="0" formatRows="0" insertColumns="0" sort="0" autoFilter="0"/>
  <autoFilter ref="B6:W26" xr:uid="{00000000-0009-0000-0000-000002000000}">
    <sortState xmlns:xlrd2="http://schemas.microsoft.com/office/spreadsheetml/2017/richdata2" ref="B7:W29">
      <sortCondition sortBy="cellColor" ref="L6:L26" dxfId="559"/>
    </sortState>
  </autoFilter>
  <mergeCells count="4">
    <mergeCell ref="B5:H5"/>
    <mergeCell ref="I5:L5"/>
    <mergeCell ref="N5:T5"/>
    <mergeCell ref="V5:W5"/>
  </mergeCells>
  <conditionalFormatting sqref="L30:M30 M12:M16 M24:M26 M9 M7 L18:L28 T28:T31 L31 L7:L16 T7:T16 U7 T30:U30">
    <cfRule type="cellIs" dxfId="558" priority="136" operator="equal">
      <formula>"Low"</formula>
    </cfRule>
    <cfRule type="cellIs" dxfId="557" priority="137" operator="equal">
      <formula>"Medium"</formula>
    </cfRule>
    <cfRule type="cellIs" dxfId="556" priority="138" operator="equal">
      <formula>"High"</formula>
    </cfRule>
  </conditionalFormatting>
  <conditionalFormatting sqref="L30:M30 M12:M16 M24:M26 M9 M7 L18:L28 L7:L16">
    <cfRule type="cellIs" dxfId="555" priority="139" operator="equal">
      <formula>"Low"</formula>
    </cfRule>
    <cfRule type="cellIs" dxfId="554" priority="140" operator="equal">
      <formula>"Medium"</formula>
    </cfRule>
    <cfRule type="cellIs" dxfId="553" priority="141" operator="equal">
      <formula>"High"</formula>
    </cfRule>
  </conditionalFormatting>
  <conditionalFormatting sqref="T18:T28">
    <cfRule type="cellIs" dxfId="552" priority="130" operator="equal">
      <formula>"Low"</formula>
    </cfRule>
    <cfRule type="cellIs" dxfId="551" priority="131" operator="equal">
      <formula>"Medium"</formula>
    </cfRule>
    <cfRule type="cellIs" dxfId="550" priority="132" operator="equal">
      <formula>"High"</formula>
    </cfRule>
  </conditionalFormatting>
  <conditionalFormatting sqref="T18:T28">
    <cfRule type="cellIs" dxfId="549" priority="133" operator="equal">
      <formula>"Low"</formula>
    </cfRule>
    <cfRule type="cellIs" dxfId="548" priority="134" operator="equal">
      <formula>"Medium"</formula>
    </cfRule>
    <cfRule type="cellIs" dxfId="547" priority="135" operator="equal">
      <formula>"High"</formula>
    </cfRule>
  </conditionalFormatting>
  <conditionalFormatting sqref="M10:M11">
    <cfRule type="cellIs" dxfId="546" priority="124" operator="equal">
      <formula>"Low"</formula>
    </cfRule>
    <cfRule type="cellIs" dxfId="545" priority="125" operator="equal">
      <formula>"Medium"</formula>
    </cfRule>
    <cfRule type="cellIs" dxfId="544" priority="126" operator="equal">
      <formula>"High"</formula>
    </cfRule>
  </conditionalFormatting>
  <conditionalFormatting sqref="M10:M11">
    <cfRule type="cellIs" dxfId="543" priority="127" operator="equal">
      <formula>"Low"</formula>
    </cfRule>
    <cfRule type="cellIs" dxfId="542" priority="128" operator="equal">
      <formula>"Medium"</formula>
    </cfRule>
    <cfRule type="cellIs" dxfId="541" priority="129" operator="equal">
      <formula>"High"</formula>
    </cfRule>
  </conditionalFormatting>
  <conditionalFormatting sqref="M18:M23">
    <cfRule type="cellIs" dxfId="540" priority="118" operator="equal">
      <formula>"Low"</formula>
    </cfRule>
    <cfRule type="cellIs" dxfId="539" priority="119" operator="equal">
      <formula>"Medium"</formula>
    </cfRule>
    <cfRule type="cellIs" dxfId="538" priority="120" operator="equal">
      <formula>"High"</formula>
    </cfRule>
  </conditionalFormatting>
  <conditionalFormatting sqref="M18:M23">
    <cfRule type="cellIs" dxfId="537" priority="121" operator="equal">
      <formula>"Low"</formula>
    </cfRule>
    <cfRule type="cellIs" dxfId="536" priority="122" operator="equal">
      <formula>"Medium"</formula>
    </cfRule>
    <cfRule type="cellIs" dxfId="535" priority="123" operator="equal">
      <formula>"High"</formula>
    </cfRule>
  </conditionalFormatting>
  <conditionalFormatting sqref="M8">
    <cfRule type="cellIs" dxfId="534" priority="112" operator="equal">
      <formula>"Low"</formula>
    </cfRule>
    <cfRule type="cellIs" dxfId="533" priority="113" operator="equal">
      <formula>"Medium"</formula>
    </cfRule>
    <cfRule type="cellIs" dxfId="532" priority="114" operator="equal">
      <formula>"High"</formula>
    </cfRule>
  </conditionalFormatting>
  <conditionalFormatting sqref="M8">
    <cfRule type="cellIs" dxfId="531" priority="115" operator="equal">
      <formula>"Low"</formula>
    </cfRule>
    <cfRule type="cellIs" dxfId="530" priority="116" operator="equal">
      <formula>"Medium"</formula>
    </cfRule>
    <cfRule type="cellIs" dxfId="529" priority="117" operator="equal">
      <formula>"High"</formula>
    </cfRule>
  </conditionalFormatting>
  <conditionalFormatting sqref="U12:U16 U24:U26 U9">
    <cfRule type="cellIs" dxfId="528" priority="106" operator="equal">
      <formula>"Low"</formula>
    </cfRule>
    <cfRule type="cellIs" dxfId="527" priority="107" operator="equal">
      <formula>"Medium"</formula>
    </cfRule>
    <cfRule type="cellIs" dxfId="526" priority="108" operator="equal">
      <formula>"High"</formula>
    </cfRule>
  </conditionalFormatting>
  <conditionalFormatting sqref="U12:U16 U24:U26 U9">
    <cfRule type="cellIs" dxfId="525" priority="109" operator="equal">
      <formula>"Low"</formula>
    </cfRule>
    <cfRule type="cellIs" dxfId="524" priority="110" operator="equal">
      <formula>"Medium"</formula>
    </cfRule>
    <cfRule type="cellIs" dxfId="523" priority="111" operator="equal">
      <formula>"High"</formula>
    </cfRule>
  </conditionalFormatting>
  <conditionalFormatting sqref="U10:U11">
    <cfRule type="cellIs" dxfId="522" priority="100" operator="equal">
      <formula>"Low"</formula>
    </cfRule>
    <cfRule type="cellIs" dxfId="521" priority="101" operator="equal">
      <formula>"Medium"</formula>
    </cfRule>
    <cfRule type="cellIs" dxfId="520" priority="102" operator="equal">
      <formula>"High"</formula>
    </cfRule>
  </conditionalFormatting>
  <conditionalFormatting sqref="U10:U11">
    <cfRule type="cellIs" dxfId="519" priority="103" operator="equal">
      <formula>"Low"</formula>
    </cfRule>
    <cfRule type="cellIs" dxfId="518" priority="104" operator="equal">
      <formula>"Medium"</formula>
    </cfRule>
    <cfRule type="cellIs" dxfId="517" priority="105" operator="equal">
      <formula>"High"</formula>
    </cfRule>
  </conditionalFormatting>
  <conditionalFormatting sqref="U18:U23">
    <cfRule type="cellIs" dxfId="516" priority="94" operator="equal">
      <formula>"Low"</formula>
    </cfRule>
    <cfRule type="cellIs" dxfId="515" priority="95" operator="equal">
      <formula>"Medium"</formula>
    </cfRule>
    <cfRule type="cellIs" dxfId="514" priority="96" operator="equal">
      <formula>"High"</formula>
    </cfRule>
  </conditionalFormatting>
  <conditionalFormatting sqref="U18:U23">
    <cfRule type="cellIs" dxfId="513" priority="97" operator="equal">
      <formula>"Low"</formula>
    </cfRule>
    <cfRule type="cellIs" dxfId="512" priority="98" operator="equal">
      <formula>"Medium"</formula>
    </cfRule>
    <cfRule type="cellIs" dxfId="511" priority="99" operator="equal">
      <formula>"High"</formula>
    </cfRule>
  </conditionalFormatting>
  <conditionalFormatting sqref="U8">
    <cfRule type="cellIs" dxfId="510" priority="88" operator="equal">
      <formula>"Low"</formula>
    </cfRule>
    <cfRule type="cellIs" dxfId="509" priority="89" operator="equal">
      <formula>"Medium"</formula>
    </cfRule>
    <cfRule type="cellIs" dxfId="508" priority="90" operator="equal">
      <formula>"High"</formula>
    </cfRule>
  </conditionalFormatting>
  <conditionalFormatting sqref="U8">
    <cfRule type="cellIs" dxfId="507" priority="91" operator="equal">
      <formula>"Low"</formula>
    </cfRule>
    <cfRule type="cellIs" dxfId="506" priority="92" operator="equal">
      <formula>"Medium"</formula>
    </cfRule>
    <cfRule type="cellIs" dxfId="505" priority="93" operator="equal">
      <formula>"High"</formula>
    </cfRule>
  </conditionalFormatting>
  <conditionalFormatting sqref="L17:M17">
    <cfRule type="cellIs" dxfId="504" priority="82" operator="equal">
      <formula>"Low"</formula>
    </cfRule>
    <cfRule type="cellIs" dxfId="503" priority="83" operator="equal">
      <formula>"Medium"</formula>
    </cfRule>
    <cfRule type="cellIs" dxfId="502" priority="84" operator="equal">
      <formula>"High"</formula>
    </cfRule>
  </conditionalFormatting>
  <conditionalFormatting sqref="L17:M17">
    <cfRule type="cellIs" dxfId="501" priority="85" operator="equal">
      <formula>"Low"</formula>
    </cfRule>
    <cfRule type="cellIs" dxfId="500" priority="86" operator="equal">
      <formula>"Medium"</formula>
    </cfRule>
    <cfRule type="cellIs" dxfId="499" priority="87" operator="equal">
      <formula>"High"</formula>
    </cfRule>
  </conditionalFormatting>
  <conditionalFormatting sqref="T17">
    <cfRule type="cellIs" dxfId="498" priority="76" operator="equal">
      <formula>"Low"</formula>
    </cfRule>
    <cfRule type="cellIs" dxfId="497" priority="77" operator="equal">
      <formula>"Medium"</formula>
    </cfRule>
    <cfRule type="cellIs" dxfId="496" priority="78" operator="equal">
      <formula>"High"</formula>
    </cfRule>
  </conditionalFormatting>
  <conditionalFormatting sqref="T17">
    <cfRule type="cellIs" dxfId="495" priority="79" operator="equal">
      <formula>"Low"</formula>
    </cfRule>
    <cfRule type="cellIs" dxfId="494" priority="80" operator="equal">
      <formula>"Medium"</formula>
    </cfRule>
    <cfRule type="cellIs" dxfId="493" priority="81" operator="equal">
      <formula>"High"</formula>
    </cfRule>
  </conditionalFormatting>
  <conditionalFormatting sqref="U17">
    <cfRule type="cellIs" dxfId="492" priority="70" operator="equal">
      <formula>"Low"</formula>
    </cfRule>
    <cfRule type="cellIs" dxfId="491" priority="71" operator="equal">
      <formula>"Medium"</formula>
    </cfRule>
    <cfRule type="cellIs" dxfId="490" priority="72" operator="equal">
      <formula>"High"</formula>
    </cfRule>
  </conditionalFormatting>
  <conditionalFormatting sqref="U17">
    <cfRule type="cellIs" dxfId="489" priority="73" operator="equal">
      <formula>"Low"</formula>
    </cfRule>
    <cfRule type="cellIs" dxfId="488" priority="74" operator="equal">
      <formula>"Medium"</formula>
    </cfRule>
    <cfRule type="cellIs" dxfId="487" priority="75" operator="equal">
      <formula>"High"</formula>
    </cfRule>
  </conditionalFormatting>
  <conditionalFormatting sqref="L29:M30 M27:M28">
    <cfRule type="cellIs" dxfId="486" priority="67" operator="equal">
      <formula>"Low"</formula>
    </cfRule>
    <cfRule type="cellIs" dxfId="485" priority="67" operator="equal">
      <formula>"Medium"</formula>
    </cfRule>
    <cfRule type="cellIs" dxfId="484" priority="67" operator="equal">
      <formula>"High"</formula>
    </cfRule>
  </conditionalFormatting>
  <conditionalFormatting sqref="L29:M30 M27:M28 L28 L31 L11 T28:T31 T11">
    <cfRule type="cellIs" dxfId="483" priority="68" operator="equal">
      <formula>"Medium"</formula>
    </cfRule>
    <cfRule type="cellIs" dxfId="482" priority="69" operator="equal">
      <formula>"High"</formula>
    </cfRule>
    <cfRule type="cellIs" dxfId="481" priority="142" operator="equal">
      <formula>"Low"</formula>
    </cfRule>
  </conditionalFormatting>
  <conditionalFormatting sqref="U27:U30">
    <cfRule type="cellIs" dxfId="480" priority="55" operator="equal">
      <formula>"Low"</formula>
    </cfRule>
    <cfRule type="cellIs" dxfId="479" priority="55" operator="equal">
      <formula>"Medium"</formula>
    </cfRule>
    <cfRule type="cellIs" dxfId="478" priority="55" operator="equal">
      <formula>"High"</formula>
    </cfRule>
  </conditionalFormatting>
  <conditionalFormatting sqref="U27:U30">
    <cfRule type="cellIs" dxfId="477" priority="56" operator="equal">
      <formula>"Medium"</formula>
    </cfRule>
    <cfRule type="cellIs" dxfId="476" priority="57" operator="equal">
      <formula>"High"</formula>
    </cfRule>
    <cfRule type="cellIs" dxfId="475" priority="144" operator="equal">
      <formula>"Low"</formula>
    </cfRule>
  </conditionalFormatting>
  <conditionalFormatting sqref="M31">
    <cfRule type="cellIs" dxfId="474" priority="40" operator="equal">
      <formula>"Low"</formula>
    </cfRule>
  </conditionalFormatting>
  <conditionalFormatting sqref="M31">
    <cfRule type="cellIs" dxfId="473" priority="41" operator="equal">
      <formula>"Medium"</formula>
    </cfRule>
    <cfRule type="cellIs" dxfId="472" priority="42" operator="equal">
      <formula>"High"</formula>
    </cfRule>
    <cfRule type="cellIs" dxfId="471" priority="43" operator="equal">
      <formula>"Low"</formula>
    </cfRule>
  </conditionalFormatting>
  <conditionalFormatting sqref="U31">
    <cfRule type="cellIs" dxfId="470" priority="34" operator="equal">
      <formula>"Low"</formula>
    </cfRule>
  </conditionalFormatting>
  <conditionalFormatting sqref="U31">
    <cfRule type="cellIs" dxfId="469" priority="35" operator="equal">
      <formula>"Medium"</formula>
    </cfRule>
    <cfRule type="cellIs" dxfId="468" priority="36" operator="equal">
      <formula>"High"</formula>
    </cfRule>
    <cfRule type="cellIs" dxfId="467" priority="45" operator="equal">
      <formula>"Low"</formula>
    </cfRule>
  </conditionalFormatting>
  <conditionalFormatting sqref="M28">
    <cfRule type="cellIs" dxfId="466" priority="22" operator="equal">
      <formula>"Low"</formula>
    </cfRule>
  </conditionalFormatting>
  <conditionalFormatting sqref="M28">
    <cfRule type="cellIs" dxfId="465" priority="23" operator="equal">
      <formula>"Medium"</formula>
    </cfRule>
    <cfRule type="cellIs" dxfId="464" priority="24" operator="equal">
      <formula>"High"</formula>
    </cfRule>
    <cfRule type="cellIs" dxfId="463" priority="25" operator="equal">
      <formula>"Low"</formula>
    </cfRule>
  </conditionalFormatting>
  <conditionalFormatting sqref="U28">
    <cfRule type="cellIs" dxfId="462" priority="16" operator="equal">
      <formula>"Low"</formula>
    </cfRule>
  </conditionalFormatting>
  <conditionalFormatting sqref="U28">
    <cfRule type="cellIs" dxfId="461" priority="17" operator="equal">
      <formula>"Medium"</formula>
    </cfRule>
    <cfRule type="cellIs" dxfId="460" priority="18" operator="equal">
      <formula>"High"</formula>
    </cfRule>
    <cfRule type="cellIs" dxfId="459" priority="27" operator="equal">
      <formula>"Low"</formula>
    </cfRule>
  </conditionalFormatting>
  <conditionalFormatting sqref="M11">
    <cfRule type="cellIs" dxfId="458" priority="4" operator="equal">
      <formula>"Low"</formula>
    </cfRule>
  </conditionalFormatting>
  <conditionalFormatting sqref="M11">
    <cfRule type="cellIs" dxfId="457" priority="5" operator="equal">
      <formula>"Medium"</formula>
    </cfRule>
    <cfRule type="cellIs" dxfId="456" priority="6" operator="equal">
      <formula>"High"</formula>
    </cfRule>
    <cfRule type="cellIs" dxfId="455" priority="10" operator="equal">
      <formula>"Low"</formula>
    </cfRule>
  </conditionalFormatting>
  <conditionalFormatting sqref="U11">
    <cfRule type="cellIs" dxfId="454" priority="1" operator="equal">
      <formula>"Low"</formula>
    </cfRule>
  </conditionalFormatting>
  <conditionalFormatting sqref="U11">
    <cfRule type="cellIs" dxfId="453" priority="2" operator="equal">
      <formula>"Medium"</formula>
    </cfRule>
    <cfRule type="cellIs" dxfId="452" priority="3" operator="equal">
      <formula>"High"</formula>
    </cfRule>
    <cfRule type="cellIs" dxfId="451" priority="11" operator="equal">
      <formula>"Low"</formula>
    </cfRule>
  </conditionalFormatting>
  <dataValidations count="25">
    <dataValidation type="list" allowBlank="1" showInputMessage="1" showErrorMessage="1" sqref="W30 W8:W18" xr:uid="{A1D4D25F-F2F9-476E-9D66-ABA856774DB5}">
      <formula1>"New,Provisional,Open,Triggered,In Control,Closed"</formula1>
    </dataValidation>
    <dataValidation type="list" allowBlank="1" showInputMessage="1" showErrorMessage="1" sqref="W7" xr:uid="{550D0B9D-557A-41B1-8A32-F8062CEB0BCA}">
      <formula1>"Provisional,Open,Triggered,In Control,Closed"</formula1>
    </dataValidation>
    <dataValidation allowBlank="1" showInputMessage="1" showErrorMessage="1" promptTitle="Current / net risk level" prompt="The target financial value of the risk" sqref="U6" xr:uid="{9E5050E9-A235-4DF6-8AB4-89E3693C12CC}"/>
    <dataValidation allowBlank="1" showInputMessage="1" showErrorMessage="1" promptTitle="Current / net risk level" prompt="The current (or net) financial value of the risk" sqref="M6" xr:uid="{F6693C60-A8BA-4A38-AD15-19CF12729019}"/>
    <dataValidation allowBlank="1" showInputMessage="1" showErrorMessage="1" promptTitle="Risk status" prompt="Provisional -  not yet validated_x000a_Open -  risk is approved by risk owner_x000a_Triggered - the risk has been realised_x000a_Closed - the risk is no longer relevant" sqref="W6" xr:uid="{44AA231E-8A40-4050-9CB1-8DA7B7BE1BBE}"/>
    <dataValidation allowBlank="1" showInputMessage="1" showErrorMessage="1" promptTitle="Date updated" prompt="Date when this item was last updated" sqref="V6" xr:uid="{C711B3EF-CA7E-427C-829E-E6A9B08A2D65}"/>
    <dataValidation allowBlank="1" showInputMessage="1" showErrorMessage="1" promptTitle="Target risk level" prompt="The target level of risk, derived from the target likelihood and the target impact scores, as defined in the risk matrix" sqref="T6" xr:uid="{1D39A7C6-08BC-45CD-BEAC-A810A57446A9}"/>
    <dataValidation allowBlank="1" showInputMessage="1" showErrorMessage="1" promptTitle="Target Liklihood score" prompt="State your expectations of  how likely it is that the risk will occur, after you have completed the mitigations actions" sqref="S6" xr:uid="{EFA02370-A588-46C3-A16A-A58A0AB7537B}"/>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25035B3C-2B12-47F3-B724-7351D52F772E}"/>
    <dataValidation allowBlank="1" showInputMessage="1" showErrorMessage="1" promptTitle="Action progress" prompt="State any progress made on the actions. If completed, state &quot;Completed&quot;" sqref="Q6" xr:uid="{7EE327F5-2822-41F1-841D-662096FB0DFB}"/>
    <dataValidation allowBlank="1" showInputMessage="1" showErrorMessage="1" promptTitle="Expected completion date" prompt="State when the action is to be completed by" sqref="P6" xr:uid="{8C724697-3BD5-4D73-89C6-71B72F8659AF}"/>
    <dataValidation allowBlank="1" showInputMessage="1" showErrorMessage="1" promptTitle="Action Owner" prompt="Enter the name of the person responsible for the actions related to this risk" sqref="O6" xr:uid="{DD7F94D0-0C25-4786-920A-C041C441635C}"/>
    <dataValidation allowBlank="1" showInputMessage="1" showErrorMessage="1" promptTitle="Risk actions" prompt="The actions being taken, or to be taken, to address the risk, reducing the impact or probability of any threats or increasing the liklihood of exploiting any opportunities" sqref="N6" xr:uid="{20CB3C2D-9481-4678-8D78-FAB5BEFBD739}"/>
    <dataValidation allowBlank="1" showInputMessage="1" showErrorMessage="1" promptTitle="Current / net risk level" prompt="The current (or net) level of risk, derived from the likelihood and the impact scores, as defined in the risk matrix" sqref="L6" xr:uid="{D4D15CC3-F13C-48DB-A040-8B4674D37FF6}"/>
    <dataValidation allowBlank="1" showInputMessage="1" showErrorMessage="1" promptTitle="Liklihood Score" prompt="State how likely it is that the risk will occur" sqref="K6" xr:uid="{6AA2305F-8E17-4454-BB8D-4527C5A9F5C0}"/>
    <dataValidation allowBlank="1" showInputMessage="1" showErrorMessage="1" promptTitle="Impact" prompt="Indicator of the extent of the impact on the objectives, should the risk occur:_x000a_A - Minor_x000a_B - Moderate_x000a_C - Major_x000a_D - Critical_x000a_E - Catastrophic" sqref="J6" xr:uid="{C749A4A8-49F9-4BC2-AC3D-0A34FD426A49}"/>
    <dataValidation allowBlank="1" showInputMessage="1" showErrorMessage="1" promptTitle="Control" prompt="A control is a measure that is in place today, which either helps prevents a risk from happening or reduces its impact" sqref="I6" xr:uid="{D747166E-29C7-4DBC-8B4B-9C5E33FE9909}"/>
    <dataValidation allowBlank="1" showInputMessage="1" showErrorMessage="1" promptTitle="Risk Owner" prompt="Name of the person who is accountable for managing the risk" sqref="H6" xr:uid="{264A0DEC-7A48-4445-8719-184ED4B32EC9}"/>
    <dataValidation allowBlank="1" showInputMessage="1" showErrorMessage="1" promptTitle="Risk Category" prompt="Categorise your risk. If more than one applies, choose the one which is most applicable" sqref="G6" xr:uid="{9C978B27-2299-479D-AD12-35D6EA9E075F}"/>
    <dataValidation allowBlank="1" showInputMessage="1" showErrorMessage="1" promptTitle="Short title and description" prompt="Provide a brief description of the risk. Be clear in your wording whether this is a down-side risk (threat), opportunity or an assumption" sqref="F6" xr:uid="{8E849A54-55AD-4039-9FC4-7DB71A0E6355}"/>
    <dataValidation allowBlank="1" showInputMessage="1" showErrorMessage="1" promptTitle="Risk Area" prompt="Identify the predominant Risk Area impacted by the identified risk._x000a_Free form field." sqref="E6" xr:uid="{E1F09090-FE2E-47DA-9BC7-76B585540B05}"/>
    <dataValidation allowBlank="1" showInputMessage="1" showErrorMessage="1" promptTitle="Identified by" prompt="State who identified the risk" sqref="D6" xr:uid="{C05B3E87-3DCF-4DCC-844E-55B577801581}"/>
    <dataValidation allowBlank="1" showInputMessage="1" showErrorMessage="1" promptTitle="Date Identified" prompt="State when the item was identified" sqref="C6" xr:uid="{B811A46C-BB9A-40BE-AA13-36D9048F0C77}"/>
    <dataValidation allowBlank="1" showInputMessage="1" showErrorMessage="1" promptTitle="Risk ID" prompt="A unique identifier for the item" sqref="B6" xr:uid="{05A37EEB-2430-4722-95F0-46F6D5448E86}"/>
    <dataValidation type="list" allowBlank="1" showInputMessage="1" showErrorMessage="1" sqref="W19:W31" xr:uid="{1830A596-D9EE-4FFB-A7CB-87C6F7F9DB90}">
      <formula1>"New,Provisional,Open,Triggered,Closed"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85237F7B-EEAC-439B-B12F-AE76034F539B}">
          <x14:formula1>
            <xm:f>'Risk Matrix'!$C$3:$G$3</xm:f>
          </x14:formula1>
          <xm:sqref>R7:R31 J7:J32</xm:sqref>
        </x14:dataValidation>
        <x14:dataValidation type="list" allowBlank="1" showInputMessage="1" showErrorMessage="1" xr:uid="{61823B3D-8A86-47EC-8F0F-3709C3411E45}">
          <x14:formula1>
            <xm:f>'Risk Matrix'!$B$4:$B$8</xm:f>
          </x14:formula1>
          <xm:sqref>S7:S31 K7:K31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W24"/>
  <sheetViews>
    <sheetView zoomScaleNormal="100" workbookViewId="0">
      <selection activeCell="C3" sqref="C3"/>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119</v>
      </c>
      <c r="G2" s="85"/>
      <c r="J2" s="11"/>
      <c r="K2" s="11"/>
      <c r="L2" s="12"/>
      <c r="M2" s="12"/>
      <c r="T2" s="12"/>
      <c r="U2" s="12"/>
      <c r="V2" s="23" t="s">
        <v>76</v>
      </c>
    </row>
    <row r="3" spans="2:23" x14ac:dyDescent="0.2">
      <c r="B3" s="22" t="s">
        <v>27</v>
      </c>
      <c r="C3" s="48" t="s">
        <v>407</v>
      </c>
      <c r="D3" s="46"/>
      <c r="J3" s="11"/>
      <c r="K3" s="11"/>
      <c r="L3" s="12"/>
      <c r="M3" s="12"/>
      <c r="T3" s="12"/>
      <c r="U3" s="12"/>
    </row>
    <row r="4" spans="2:23" ht="15" x14ac:dyDescent="0.2">
      <c r="B4" s="13"/>
      <c r="D4" s="14"/>
    </row>
    <row r="5" spans="2:23" s="15" customFormat="1" x14ac:dyDescent="0.2">
      <c r="B5" s="141" t="s">
        <v>22</v>
      </c>
      <c r="C5" s="142"/>
      <c r="D5" s="142"/>
      <c r="E5" s="142"/>
      <c r="F5" s="142"/>
      <c r="G5" s="142"/>
      <c r="H5" s="142"/>
      <c r="I5" s="143"/>
      <c r="J5" s="143"/>
      <c r="K5" s="143"/>
      <c r="L5" s="144"/>
      <c r="M5" s="47"/>
      <c r="N5" s="145" t="s">
        <v>21</v>
      </c>
      <c r="O5" s="146"/>
      <c r="P5" s="147"/>
      <c r="Q5" s="147"/>
      <c r="R5" s="147"/>
      <c r="S5" s="147"/>
      <c r="T5" s="148"/>
      <c r="U5" s="47"/>
      <c r="V5" s="149" t="s">
        <v>20</v>
      </c>
      <c r="W5" s="150"/>
    </row>
    <row r="6" spans="2:23" s="29" customFormat="1" ht="46.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115</v>
      </c>
      <c r="Q6" s="26" t="s">
        <v>11</v>
      </c>
      <c r="R6" s="27" t="s">
        <v>29</v>
      </c>
      <c r="S6" s="27" t="s">
        <v>30</v>
      </c>
      <c r="T6" s="26" t="s">
        <v>41</v>
      </c>
      <c r="U6" s="28" t="s">
        <v>42</v>
      </c>
      <c r="V6" s="25" t="s">
        <v>10</v>
      </c>
      <c r="W6" s="26" t="s">
        <v>43</v>
      </c>
    </row>
    <row r="7" spans="2:23" s="37" customFormat="1" ht="129.75" customHeight="1" x14ac:dyDescent="0.2">
      <c r="B7" s="30">
        <v>2</v>
      </c>
      <c r="C7" s="31">
        <v>43413</v>
      </c>
      <c r="D7" s="32" t="s">
        <v>122</v>
      </c>
      <c r="E7" s="32" t="s">
        <v>159</v>
      </c>
      <c r="F7" s="44" t="s">
        <v>126</v>
      </c>
      <c r="G7" s="32" t="s">
        <v>33</v>
      </c>
      <c r="H7" s="32" t="s">
        <v>124</v>
      </c>
      <c r="I7" s="32" t="s">
        <v>164</v>
      </c>
      <c r="J7" s="32" t="s">
        <v>7</v>
      </c>
      <c r="K7" s="34" t="s">
        <v>6</v>
      </c>
      <c r="L7" s="35" t="str">
        <f>IF(K7=0," ",IF(J7=0," ",VLOOKUP(K7,'Risk Matrix'!$B$3:$G$8,MATCH(J7,'Risk Matrix'!$B$3:$G$3,0),FALSE)))</f>
        <v>Medium</v>
      </c>
      <c r="M7" s="35"/>
      <c r="N7" s="32" t="s">
        <v>127</v>
      </c>
      <c r="O7" s="36" t="s">
        <v>122</v>
      </c>
      <c r="P7" s="31"/>
      <c r="Q7" s="44" t="s">
        <v>335</v>
      </c>
      <c r="R7" s="32" t="s">
        <v>9</v>
      </c>
      <c r="S7" s="34" t="s">
        <v>0</v>
      </c>
      <c r="T7" s="35" t="str">
        <f>IF(S7=0," ",IF(R7=0," ",VLOOKUP(S7,'Risk Matrix'!$B$3:$G$8,MATCH(R7,'Risk Matrix'!$B$3:$G$3,0),FALSE)))</f>
        <v>Low</v>
      </c>
      <c r="U7" s="35"/>
      <c r="V7" s="31">
        <v>43801</v>
      </c>
      <c r="W7" s="32" t="s">
        <v>61</v>
      </c>
    </row>
    <row r="8" spans="2:23" s="37" customFormat="1" ht="75" customHeight="1" x14ac:dyDescent="0.2">
      <c r="B8" s="30">
        <v>3</v>
      </c>
      <c r="C8" s="31">
        <v>43559</v>
      </c>
      <c r="D8" s="32" t="s">
        <v>122</v>
      </c>
      <c r="E8" s="32" t="s">
        <v>163</v>
      </c>
      <c r="F8" s="32" t="s">
        <v>214</v>
      </c>
      <c r="G8" s="32" t="s">
        <v>34</v>
      </c>
      <c r="H8" s="32" t="s">
        <v>124</v>
      </c>
      <c r="I8" s="32" t="s">
        <v>164</v>
      </c>
      <c r="J8" s="32" t="s">
        <v>9</v>
      </c>
      <c r="K8" s="34" t="s">
        <v>6</v>
      </c>
      <c r="L8" s="35" t="str">
        <f>IF(K8=0," ",IF(J8=0," ",VLOOKUP(K8,'Risk Matrix'!$B$3:$G$8,MATCH(J8,'Risk Matrix'!$B$3:$G$3,0),FALSE)))</f>
        <v>Medium</v>
      </c>
      <c r="M8" s="35"/>
      <c r="N8" s="32" t="s">
        <v>215</v>
      </c>
      <c r="O8" s="36" t="s">
        <v>122</v>
      </c>
      <c r="P8" s="31"/>
      <c r="Q8" s="44" t="s">
        <v>250</v>
      </c>
      <c r="R8" s="32" t="s">
        <v>9</v>
      </c>
      <c r="S8" s="34" t="s">
        <v>0</v>
      </c>
      <c r="T8" s="35" t="str">
        <f>IF(S8=0," ",IF(R8=0," ",VLOOKUP(S8,'Risk Matrix'!$B$3:$G$8,MATCH(R8,'Risk Matrix'!$B$3:$G$3,0),FALSE)))</f>
        <v>Low</v>
      </c>
      <c r="U8" s="35"/>
      <c r="V8" s="31">
        <v>43713</v>
      </c>
      <c r="W8" s="32" t="s">
        <v>61</v>
      </c>
    </row>
    <row r="9" spans="2:23" s="37" customFormat="1" ht="84" x14ac:dyDescent="0.2">
      <c r="B9" s="30" t="s">
        <v>367</v>
      </c>
      <c r="C9" s="31">
        <v>43739</v>
      </c>
      <c r="D9" s="32" t="s">
        <v>122</v>
      </c>
      <c r="E9" s="32" t="s">
        <v>163</v>
      </c>
      <c r="F9" s="32" t="s">
        <v>368</v>
      </c>
      <c r="G9" s="32" t="s">
        <v>262</v>
      </c>
      <c r="H9" s="32" t="s">
        <v>124</v>
      </c>
      <c r="I9" s="32" t="s">
        <v>263</v>
      </c>
      <c r="J9" s="32" t="s">
        <v>9</v>
      </c>
      <c r="K9" s="34" t="s">
        <v>6</v>
      </c>
      <c r="L9" s="35" t="str">
        <f>IF(K9=0," ",IF(J9=0," ",VLOOKUP(K9,'Risk Matrix'!$B$3:$G$8,MATCH(J9,'Risk Matrix'!$B$3:$G$3,0),FALSE)))</f>
        <v>Medium</v>
      </c>
      <c r="M9" s="35"/>
      <c r="N9" s="32" t="s">
        <v>264</v>
      </c>
      <c r="O9" s="36" t="s">
        <v>122</v>
      </c>
      <c r="P9" s="31"/>
      <c r="Q9" s="32" t="s">
        <v>336</v>
      </c>
      <c r="R9" s="32" t="s">
        <v>9</v>
      </c>
      <c r="S9" s="34" t="s">
        <v>0</v>
      </c>
      <c r="T9" s="35" t="str">
        <f>IF(S9=0," ",IF(R9=0," ",VLOOKUP(S9,'Risk Matrix'!$B$3:$G$8,MATCH(R9,'Risk Matrix'!$B$3:$G$3,0),FALSE)))</f>
        <v>Low</v>
      </c>
      <c r="U9" s="35"/>
      <c r="V9" s="31" t="s">
        <v>314</v>
      </c>
      <c r="W9" s="32" t="s">
        <v>74</v>
      </c>
    </row>
    <row r="10" spans="2:23" s="37" customFormat="1" ht="117" customHeight="1" x14ac:dyDescent="0.2">
      <c r="B10" s="30">
        <v>1</v>
      </c>
      <c r="C10" s="31">
        <v>43413</v>
      </c>
      <c r="D10" s="32" t="s">
        <v>122</v>
      </c>
      <c r="E10" s="32" t="s">
        <v>163</v>
      </c>
      <c r="F10" s="32" t="s">
        <v>123</v>
      </c>
      <c r="G10" s="32" t="s">
        <v>34</v>
      </c>
      <c r="H10" s="32" t="s">
        <v>124</v>
      </c>
      <c r="I10" s="32" t="s">
        <v>164</v>
      </c>
      <c r="J10" s="32" t="s">
        <v>9</v>
      </c>
      <c r="K10" s="34" t="s">
        <v>8</v>
      </c>
      <c r="L10" s="35" t="str">
        <f>IF(K10=0," ",IF(J10=0," ",VLOOKUP(K10,'Risk Matrix'!$B$3:$G$8,MATCH(J10,'Risk Matrix'!$B$3:$G$3,0),FALSE)))</f>
        <v>Low</v>
      </c>
      <c r="M10" s="35"/>
      <c r="N10" s="32" t="s">
        <v>125</v>
      </c>
      <c r="O10" s="36" t="s">
        <v>122</v>
      </c>
      <c r="P10" s="31"/>
      <c r="Q10" s="32" t="s">
        <v>213</v>
      </c>
      <c r="R10" s="32" t="s">
        <v>9</v>
      </c>
      <c r="S10" s="34" t="s">
        <v>8</v>
      </c>
      <c r="T10" s="35" t="str">
        <f>IF(S10=0," ",IF(R10=0," ",VLOOKUP(S10,'Risk Matrix'!$B$3:$G$8,MATCH(R10,'Risk Matrix'!$B$3:$G$3,0),FALSE)))</f>
        <v>Low</v>
      </c>
      <c r="U10" s="35"/>
      <c r="V10" s="31">
        <v>43712</v>
      </c>
      <c r="W10" s="32" t="s">
        <v>74</v>
      </c>
    </row>
    <row r="11" spans="2:23" s="37" customFormat="1" ht="75" customHeight="1" x14ac:dyDescent="0.2">
      <c r="B11" s="30">
        <v>5</v>
      </c>
      <c r="C11" s="31"/>
      <c r="D11" s="32"/>
      <c r="E11" s="32"/>
      <c r="F11" s="32"/>
      <c r="G11" s="32"/>
      <c r="H11" s="32"/>
      <c r="I11" s="32"/>
      <c r="J11" s="32"/>
      <c r="K11" s="34"/>
      <c r="L11" s="35" t="str">
        <f>IF(K11=0," ",IF(J11=0," ",VLOOKUP(K11,'Risk Matrix'!$B$3:$G$8,MATCH(J11,'Risk Matrix'!$B$3:$G$3,0),FALSE)))</f>
        <v xml:space="preserve"> </v>
      </c>
      <c r="M11" s="35"/>
      <c r="N11" s="44"/>
      <c r="O11" s="36"/>
      <c r="P11" s="31"/>
      <c r="Q11" s="44"/>
      <c r="R11" s="32"/>
      <c r="S11" s="34"/>
      <c r="T11" s="35" t="str">
        <f>IF(S11=0," ",IF(R11=0," ",VLOOKUP(S11,'Risk Matrix'!$B$3:$G$8,MATCH(R11,'Risk Matrix'!$B$3:$G$3,0),FALSE)))</f>
        <v xml:space="preserve"> </v>
      </c>
      <c r="U11" s="35"/>
      <c r="V11" s="31"/>
      <c r="W11" s="32"/>
    </row>
    <row r="12" spans="2:23" s="37" customFormat="1" ht="75" customHeight="1" x14ac:dyDescent="0.2">
      <c r="B12" s="30">
        <v>6</v>
      </c>
      <c r="C12" s="31"/>
      <c r="D12" s="32"/>
      <c r="E12" s="32"/>
      <c r="F12" s="32"/>
      <c r="G12" s="32"/>
      <c r="H12" s="32"/>
      <c r="I12" s="32"/>
      <c r="J12" s="32"/>
      <c r="K12" s="34"/>
      <c r="L12" s="35" t="str">
        <f>IF(K12=0," ",IF(J12=0," ",VLOOKUP(K12,'Risk Matrix'!$B$3:$G$8,MATCH(J12,'Risk Matrix'!$B$3:$G$3,0),FALSE)))</f>
        <v xml:space="preserve"> </v>
      </c>
      <c r="M12" s="35"/>
      <c r="N12" s="32"/>
      <c r="O12" s="36"/>
      <c r="P12" s="31"/>
      <c r="Q12" s="32"/>
      <c r="R12" s="32"/>
      <c r="S12" s="34"/>
      <c r="T12" s="35" t="str">
        <f>IF(S12=0," ",IF(R12=0," ",VLOOKUP(S12,'Risk Matrix'!$B$3:$G$8,MATCH(R12,'Risk Matrix'!$B$3:$G$3,0),FALSE)))</f>
        <v xml:space="preserve"> </v>
      </c>
      <c r="U12" s="35"/>
      <c r="V12" s="31"/>
      <c r="W12" s="32"/>
    </row>
    <row r="13" spans="2:23" s="37" customFormat="1" ht="75" customHeight="1" x14ac:dyDescent="0.2">
      <c r="B13" s="30">
        <v>7</v>
      </c>
      <c r="C13" s="31"/>
      <c r="D13" s="32"/>
      <c r="E13" s="32"/>
      <c r="F13" s="32"/>
      <c r="G13" s="32"/>
      <c r="H13" s="32"/>
      <c r="I13" s="32"/>
      <c r="J13" s="32"/>
      <c r="K13" s="34"/>
      <c r="L13" s="35" t="str">
        <f>IF(K13=0," ",IF(J13=0," ",VLOOKUP(K13,'Risk Matrix'!$B$3:$G$8,MATCH(J13,'Risk Matrix'!$B$3:$G$3,0),FALSE)))</f>
        <v xml:space="preserve"> </v>
      </c>
      <c r="M13" s="35"/>
      <c r="N13" s="32"/>
      <c r="O13" s="36"/>
      <c r="P13" s="31"/>
      <c r="Q13" s="32"/>
      <c r="R13" s="32"/>
      <c r="S13" s="34"/>
      <c r="T13" s="35" t="str">
        <f>IF(S13=0," ",IF(R13=0," ",VLOOKUP(S13,'Risk Matrix'!$B$3:$G$8,MATCH(R13,'Risk Matrix'!$B$3:$G$3,0),FALSE)))</f>
        <v xml:space="preserve"> </v>
      </c>
      <c r="U13" s="35"/>
      <c r="V13" s="31"/>
      <c r="W13" s="32"/>
    </row>
    <row r="14" spans="2:23" s="37" customFormat="1" ht="75" customHeight="1" x14ac:dyDescent="0.2">
      <c r="B14" s="30">
        <v>8</v>
      </c>
      <c r="C14" s="31"/>
      <c r="D14" s="32"/>
      <c r="E14" s="32"/>
      <c r="F14" s="32"/>
      <c r="G14" s="32"/>
      <c r="H14" s="32"/>
      <c r="I14" s="32"/>
      <c r="J14" s="32"/>
      <c r="K14" s="34"/>
      <c r="L14" s="35" t="str">
        <f>IF(K14=0," ",IF(J14=0," ",VLOOKUP(K14,'Risk Matrix'!$B$3:$G$8,MATCH(J14,'Risk Matrix'!$B$3:$G$3,0),FALSE)))</f>
        <v xml:space="preserve"> </v>
      </c>
      <c r="M14" s="35"/>
      <c r="N14" s="32"/>
      <c r="O14" s="36"/>
      <c r="P14" s="31"/>
      <c r="Q14" s="32"/>
      <c r="R14" s="32"/>
      <c r="S14" s="34"/>
      <c r="T14" s="35" t="str">
        <f>IF(S14=0," ",IF(R14=0," ",VLOOKUP(S14,'Risk Matrix'!$B$3:$G$8,MATCH(R14,'Risk Matrix'!$B$3:$G$3,0),FALSE)))</f>
        <v xml:space="preserve"> </v>
      </c>
      <c r="U14" s="35"/>
      <c r="V14" s="31"/>
      <c r="W14" s="32"/>
    </row>
    <row r="15" spans="2:23" s="37" customFormat="1" ht="75" customHeight="1" x14ac:dyDescent="0.2">
      <c r="B15" s="30">
        <v>9</v>
      </c>
      <c r="C15" s="31"/>
      <c r="D15" s="32"/>
      <c r="E15" s="32"/>
      <c r="F15" s="32"/>
      <c r="G15" s="32"/>
      <c r="H15" s="32"/>
      <c r="I15" s="32"/>
      <c r="J15" s="32"/>
      <c r="K15" s="34"/>
      <c r="L15" s="35" t="str">
        <f>IF(K15=0," ",IF(J15=0," ",VLOOKUP(K15,'Risk Matrix'!$B$3:$G$8,MATCH(J15,'Risk Matrix'!$B$3:$G$3,0),FALSE)))</f>
        <v xml:space="preserve"> </v>
      </c>
      <c r="M15" s="35"/>
      <c r="N15" s="32"/>
      <c r="O15" s="36"/>
      <c r="P15" s="31"/>
      <c r="Q15" s="32"/>
      <c r="R15" s="32"/>
      <c r="S15" s="34"/>
      <c r="T15" s="35" t="str">
        <f>IF(S15=0," ",IF(R15=0," ",VLOOKUP(S15,'Risk Matrix'!$B$3:$G$8,MATCH(R15,'Risk Matrix'!$B$3:$G$3,0),FALSE)))</f>
        <v xml:space="preserve"> </v>
      </c>
      <c r="U15" s="35"/>
      <c r="V15" s="31"/>
      <c r="W15" s="32"/>
    </row>
    <row r="16" spans="2:23" s="37" customFormat="1" ht="75" customHeight="1" x14ac:dyDescent="0.2">
      <c r="B16" s="30">
        <v>13</v>
      </c>
      <c r="C16" s="31"/>
      <c r="D16" s="32"/>
      <c r="E16" s="33"/>
      <c r="F16" s="32"/>
      <c r="G16" s="32"/>
      <c r="H16" s="32"/>
      <c r="I16" s="32"/>
      <c r="J16" s="32"/>
      <c r="K16" s="34"/>
      <c r="L16" s="35" t="str">
        <f>IF(K16=0," ",IF(J16=0," ",VLOOKUP(K16,'Risk Matrix'!$B$3:$G$8,MATCH(J16,'Risk Matrix'!$B$3:$G$3,0),FALSE)))</f>
        <v xml:space="preserve"> </v>
      </c>
      <c r="M16" s="35"/>
      <c r="N16" s="32"/>
      <c r="O16" s="32"/>
      <c r="P16" s="31"/>
      <c r="Q16" s="32"/>
      <c r="R16" s="32"/>
      <c r="S16" s="34"/>
      <c r="T16" s="35" t="str">
        <f>IF(S16=0," ",IF(R16=0," ",VLOOKUP(S16,'Risk Matrix'!$B$3:$G$8,MATCH(R16,'Risk Matrix'!$B$3:$G$3,0),FALSE)))</f>
        <v xml:space="preserve"> </v>
      </c>
      <c r="U16" s="35"/>
      <c r="V16" s="31"/>
      <c r="W16" s="32"/>
    </row>
    <row r="17" spans="2:23" s="37" customFormat="1" ht="75" customHeight="1" x14ac:dyDescent="0.2">
      <c r="B17" s="30">
        <v>14</v>
      </c>
      <c r="C17" s="31"/>
      <c r="D17" s="32"/>
      <c r="E17" s="33"/>
      <c r="F17" s="32"/>
      <c r="G17" s="32"/>
      <c r="H17" s="32"/>
      <c r="I17" s="32"/>
      <c r="J17" s="32"/>
      <c r="K17" s="34"/>
      <c r="L17" s="35" t="str">
        <f>IF(K17=0," ",IF(J17=0," ",VLOOKUP(K17,'Risk Matrix'!$B$3:$G$8,MATCH(J17,'Risk Matrix'!$B$3:$G$3,0),FALSE)))</f>
        <v xml:space="preserve"> </v>
      </c>
      <c r="M17" s="35"/>
      <c r="N17" s="32"/>
      <c r="O17" s="32"/>
      <c r="P17" s="31"/>
      <c r="Q17" s="32"/>
      <c r="R17" s="32"/>
      <c r="S17" s="34"/>
      <c r="T17" s="35" t="str">
        <f>IF(S17=0," ",IF(R17=0," ",VLOOKUP(S17,'Risk Matrix'!$B$3:$G$8,MATCH(R17,'Risk Matrix'!$B$3:$G$3,0),FALSE)))</f>
        <v xml:space="preserve"> </v>
      </c>
      <c r="U17" s="35"/>
      <c r="V17" s="31"/>
      <c r="W17" s="32"/>
    </row>
    <row r="18" spans="2:23" s="37" customFormat="1" ht="75" customHeight="1" x14ac:dyDescent="0.2">
      <c r="B18" s="30">
        <v>15</v>
      </c>
      <c r="C18" s="31"/>
      <c r="D18" s="32"/>
      <c r="E18" s="33"/>
      <c r="F18" s="32"/>
      <c r="G18" s="32"/>
      <c r="H18" s="32"/>
      <c r="I18" s="32"/>
      <c r="J18" s="32"/>
      <c r="K18" s="34"/>
      <c r="L18" s="35" t="str">
        <f>IF(K18=0," ",IF(J18=0," ",VLOOKUP(K18,'Risk Matrix'!$B$3:$G$8,MATCH(J18,'Risk Matrix'!$B$3:$G$3,0),FALSE)))</f>
        <v xml:space="preserve"> </v>
      </c>
      <c r="M18" s="35"/>
      <c r="N18" s="32"/>
      <c r="O18" s="36"/>
      <c r="P18" s="31"/>
      <c r="Q18" s="32"/>
      <c r="R18" s="32"/>
      <c r="S18" s="34"/>
      <c r="T18" s="35" t="str">
        <f>IF(S18=0," ",IF(R18=0," ",VLOOKUP(S18,'Risk Matrix'!$B$3:$G$8,MATCH(R18,'Risk Matrix'!$B$3:$G$3,0),FALSE)))</f>
        <v xml:space="preserve"> </v>
      </c>
      <c r="U18" s="35"/>
      <c r="V18" s="31"/>
      <c r="W18" s="32"/>
    </row>
    <row r="19" spans="2:23" s="37" customFormat="1" ht="75" customHeight="1" x14ac:dyDescent="0.2">
      <c r="B19" s="30">
        <v>16</v>
      </c>
      <c r="C19" s="31"/>
      <c r="D19" s="32"/>
      <c r="E19" s="33"/>
      <c r="F19" s="32"/>
      <c r="G19" s="32"/>
      <c r="H19" s="32"/>
      <c r="I19" s="32"/>
      <c r="J19" s="32"/>
      <c r="K19" s="34"/>
      <c r="L19" s="35" t="str">
        <f>IF(K19=0," ",IF(J19=0," ",VLOOKUP(K19,'Risk Matrix'!$B$3:$G$8,MATCH(J19,'Risk Matrix'!$B$3:$G$3,0),FALSE)))</f>
        <v xml:space="preserve"> </v>
      </c>
      <c r="M19" s="35"/>
      <c r="N19" s="32"/>
      <c r="O19" s="36"/>
      <c r="P19" s="31"/>
      <c r="Q19" s="32"/>
      <c r="R19" s="32"/>
      <c r="S19" s="34"/>
      <c r="T19" s="35" t="str">
        <f>IF(S19=0," ",IF(R19=0," ",VLOOKUP(S19,'Risk Matrix'!$B$3:$G$8,MATCH(R19,'Risk Matrix'!$B$3:$G$3,0),FALSE)))</f>
        <v xml:space="preserve"> </v>
      </c>
      <c r="U19" s="35"/>
      <c r="V19" s="31"/>
      <c r="W19" s="32"/>
    </row>
    <row r="20" spans="2:23" s="37" customFormat="1" ht="75" customHeight="1" x14ac:dyDescent="0.2">
      <c r="B20" s="30">
        <v>17</v>
      </c>
      <c r="C20" s="31"/>
      <c r="D20" s="32"/>
      <c r="E20" s="33"/>
      <c r="F20" s="32"/>
      <c r="G20" s="32"/>
      <c r="H20" s="32"/>
      <c r="I20" s="32"/>
      <c r="J20" s="32"/>
      <c r="K20" s="34"/>
      <c r="L20" s="35" t="str">
        <f>IF(K20=0," ",IF(J20=0," ",VLOOKUP(K20,'Risk Matrix'!$B$3:$G$8,MATCH(J20,'Risk Matrix'!$B$3:$G$3,0),FALSE)))</f>
        <v xml:space="preserve"> </v>
      </c>
      <c r="M20" s="35"/>
      <c r="N20" s="32"/>
      <c r="O20" s="36"/>
      <c r="P20" s="31"/>
      <c r="Q20" s="32"/>
      <c r="R20" s="32"/>
      <c r="S20" s="34"/>
      <c r="T20" s="35" t="str">
        <f>IF(S20=0," ",IF(R20=0," ",VLOOKUP(S20,'Risk Matrix'!$B$3:$G$8,MATCH(R20,'Risk Matrix'!$B$3:$G$3,0),FALSE)))</f>
        <v xml:space="preserve"> </v>
      </c>
      <c r="U20" s="35"/>
      <c r="V20" s="31"/>
      <c r="W20" s="32"/>
    </row>
    <row r="21" spans="2:23" s="37" customFormat="1" ht="75" customHeight="1" x14ac:dyDescent="0.2">
      <c r="B21" s="30">
        <v>18</v>
      </c>
      <c r="C21" s="31"/>
      <c r="D21" s="32"/>
      <c r="E21" s="33"/>
      <c r="F21" s="32"/>
      <c r="G21" s="32"/>
      <c r="H21" s="32"/>
      <c r="I21" s="32"/>
      <c r="J21" s="32"/>
      <c r="K21" s="34"/>
      <c r="L21" s="35" t="str">
        <f>IF(K21=0," ",IF(J21=0," ",VLOOKUP(K21,'Risk Matrix'!$B$3:$G$8,MATCH(J21,'Risk Matrix'!$B$3:$G$3,0),FALSE)))</f>
        <v xml:space="preserve"> </v>
      </c>
      <c r="M21" s="35"/>
      <c r="N21" s="32"/>
      <c r="O21" s="36"/>
      <c r="P21" s="31"/>
      <c r="Q21" s="32"/>
      <c r="R21" s="32"/>
      <c r="S21" s="34"/>
      <c r="T21" s="35" t="str">
        <f>IF(S21=0," ",IF(R21=0," ",VLOOKUP(S21,'Risk Matrix'!$B$3:$G$8,MATCH(R21,'Risk Matrix'!$B$3:$G$3,0),FALSE)))</f>
        <v xml:space="preserve"> </v>
      </c>
      <c r="U21" s="35"/>
      <c r="V21" s="31"/>
      <c r="W21" s="32"/>
    </row>
    <row r="22" spans="2:23" s="37" customFormat="1" ht="75" customHeight="1" x14ac:dyDescent="0.2">
      <c r="B22" s="30">
        <v>19</v>
      </c>
      <c r="C22" s="31"/>
      <c r="D22" s="32"/>
      <c r="E22" s="33"/>
      <c r="F22" s="32"/>
      <c r="G22" s="32"/>
      <c r="H22" s="32"/>
      <c r="I22" s="32"/>
      <c r="J22" s="32"/>
      <c r="K22" s="34"/>
      <c r="L22" s="35" t="str">
        <f>IF(K22=0," ",IF(J22=0," ",VLOOKUP(K22,'Risk Matrix'!$B$3:$G$8,MATCH(J22,'Risk Matrix'!$B$3:$G$3,0),FALSE)))</f>
        <v xml:space="preserve"> </v>
      </c>
      <c r="M22" s="35"/>
      <c r="N22" s="32"/>
      <c r="O22" s="36"/>
      <c r="P22" s="31"/>
      <c r="Q22" s="32"/>
      <c r="R22" s="32"/>
      <c r="S22" s="34"/>
      <c r="T22" s="35" t="str">
        <f>IF(S22=0," ",IF(R22=0," ",VLOOKUP(S22,'Risk Matrix'!$B$3:$G$8,MATCH(R22,'Risk Matrix'!$B$3:$G$3,0),FALSE)))</f>
        <v xml:space="preserve"> </v>
      </c>
      <c r="U22" s="35"/>
      <c r="V22" s="31"/>
      <c r="W22" s="32"/>
    </row>
    <row r="23" spans="2:23" s="37" customFormat="1" x14ac:dyDescent="0.2">
      <c r="B23" s="30"/>
      <c r="C23" s="31"/>
      <c r="D23" s="32"/>
      <c r="E23" s="33"/>
      <c r="F23" s="32"/>
      <c r="G23" s="32"/>
      <c r="H23" s="32"/>
      <c r="I23" s="32"/>
      <c r="J23" s="32"/>
      <c r="K23" s="34"/>
      <c r="L23" s="35" t="str">
        <f>IF(K23=0," ",IF(J23=0," ",VLOOKUP(K23,'Risk Matrix'!$B$3:$G$8,MATCH(J23,'Risk Matrix'!$B$3:$G$3,0),FALSE)))</f>
        <v xml:space="preserve"> </v>
      </c>
      <c r="M23" s="35"/>
      <c r="N23" s="32"/>
      <c r="O23" s="36"/>
      <c r="P23" s="31"/>
      <c r="Q23" s="32"/>
      <c r="R23" s="32"/>
      <c r="S23" s="34"/>
      <c r="T23" s="35" t="str">
        <f>IF(S23=0," ",IF(R23=0," ",VLOOKUP(S23,'Risk Matrix'!$B$3:$G$8,MATCH(R23,'Risk Matrix'!$B$3:$G$3,0),FALSE)))</f>
        <v xml:space="preserve"> </v>
      </c>
      <c r="U23" s="35"/>
      <c r="V23" s="31"/>
      <c r="W23" s="32"/>
    </row>
    <row r="24" spans="2:23" x14ac:dyDescent="0.2">
      <c r="B24" s="16"/>
      <c r="C24" s="17"/>
      <c r="D24" s="18"/>
      <c r="E24" s="18"/>
      <c r="F24" s="18"/>
      <c r="G24" s="18"/>
      <c r="H24" s="18"/>
      <c r="I24" s="18"/>
      <c r="J24" s="19"/>
      <c r="K24" s="20"/>
      <c r="L24" s="18"/>
      <c r="M24" s="18"/>
      <c r="N24" s="18"/>
      <c r="O24" s="21"/>
      <c r="P24" s="21"/>
      <c r="Q24" s="18"/>
      <c r="R24" s="18"/>
      <c r="S24" s="18"/>
      <c r="T24" s="18"/>
      <c r="U24" s="18"/>
      <c r="V24" s="17"/>
      <c r="W24" s="18"/>
    </row>
  </sheetData>
  <sheetProtection formatCells="0" formatColumns="0" formatRows="0" insertColumns="0" sort="0" autoFilter="0"/>
  <mergeCells count="4">
    <mergeCell ref="B5:H5"/>
    <mergeCell ref="I5:L5"/>
    <mergeCell ref="N5:T5"/>
    <mergeCell ref="V5:W5"/>
  </mergeCells>
  <conditionalFormatting sqref="L10:M10 M12:M16 M9:M10 M7 L7:L16 M23 L18:L23 T18:T22 T23:U23 T7:T9 T11:T16 U7 T10:U10">
    <cfRule type="cellIs" dxfId="450" priority="67" operator="equal">
      <formula>"Low"</formula>
    </cfRule>
    <cfRule type="cellIs" dxfId="449" priority="68" operator="equal">
      <formula>"Medium"</formula>
    </cfRule>
    <cfRule type="cellIs" dxfId="448" priority="69" operator="equal">
      <formula>"High"</formula>
    </cfRule>
  </conditionalFormatting>
  <conditionalFormatting sqref="L10:M10 M12:M16 M9:M10 M7 L7:L16">
    <cfRule type="cellIs" dxfId="447" priority="70" operator="equal">
      <formula>"Low"</formula>
    </cfRule>
    <cfRule type="cellIs" dxfId="446" priority="71" operator="equal">
      <formula>"Medium"</formula>
    </cfRule>
    <cfRule type="cellIs" dxfId="445" priority="72" operator="equal">
      <formula>"High"</formula>
    </cfRule>
  </conditionalFormatting>
  <conditionalFormatting sqref="M11">
    <cfRule type="cellIs" dxfId="444" priority="55" operator="equal">
      <formula>"Low"</formula>
    </cfRule>
    <cfRule type="cellIs" dxfId="443" priority="56" operator="equal">
      <formula>"Medium"</formula>
    </cfRule>
    <cfRule type="cellIs" dxfId="442" priority="57" operator="equal">
      <formula>"High"</formula>
    </cfRule>
  </conditionalFormatting>
  <conditionalFormatting sqref="M11">
    <cfRule type="cellIs" dxfId="441" priority="58" operator="equal">
      <formula>"Low"</formula>
    </cfRule>
    <cfRule type="cellIs" dxfId="440" priority="59" operator="equal">
      <formula>"Medium"</formula>
    </cfRule>
    <cfRule type="cellIs" dxfId="439" priority="60" operator="equal">
      <formula>"High"</formula>
    </cfRule>
  </conditionalFormatting>
  <conditionalFormatting sqref="M18:M22">
    <cfRule type="cellIs" dxfId="438" priority="49" operator="equal">
      <formula>"Low"</formula>
    </cfRule>
    <cfRule type="cellIs" dxfId="437" priority="50" operator="equal">
      <formula>"Medium"</formula>
    </cfRule>
    <cfRule type="cellIs" dxfId="436" priority="51" operator="equal">
      <formula>"High"</formula>
    </cfRule>
  </conditionalFormatting>
  <conditionalFormatting sqref="M18:M22">
    <cfRule type="cellIs" dxfId="435" priority="52" operator="equal">
      <formula>"Low"</formula>
    </cfRule>
    <cfRule type="cellIs" dxfId="434" priority="53" operator="equal">
      <formula>"Medium"</formula>
    </cfRule>
    <cfRule type="cellIs" dxfId="433" priority="54" operator="equal">
      <formula>"High"</formula>
    </cfRule>
  </conditionalFormatting>
  <conditionalFormatting sqref="M8">
    <cfRule type="cellIs" dxfId="432" priority="43" operator="equal">
      <formula>"Low"</formula>
    </cfRule>
    <cfRule type="cellIs" dxfId="431" priority="44" operator="equal">
      <formula>"Medium"</formula>
    </cfRule>
    <cfRule type="cellIs" dxfId="430" priority="45" operator="equal">
      <formula>"High"</formula>
    </cfRule>
  </conditionalFormatting>
  <conditionalFormatting sqref="M8">
    <cfRule type="cellIs" dxfId="429" priority="46" operator="equal">
      <formula>"Low"</formula>
    </cfRule>
    <cfRule type="cellIs" dxfId="428" priority="47" operator="equal">
      <formula>"Medium"</formula>
    </cfRule>
    <cfRule type="cellIs" dxfId="427" priority="48" operator="equal">
      <formula>"High"</formula>
    </cfRule>
  </conditionalFormatting>
  <conditionalFormatting sqref="U12:U16 U9:U10">
    <cfRule type="cellIs" dxfId="426" priority="37" operator="equal">
      <formula>"Low"</formula>
    </cfRule>
    <cfRule type="cellIs" dxfId="425" priority="38" operator="equal">
      <formula>"Medium"</formula>
    </cfRule>
    <cfRule type="cellIs" dxfId="424" priority="39" operator="equal">
      <formula>"High"</formula>
    </cfRule>
  </conditionalFormatting>
  <conditionalFormatting sqref="U12:U16 U9:U10">
    <cfRule type="cellIs" dxfId="423" priority="40" operator="equal">
      <formula>"Low"</formula>
    </cfRule>
    <cfRule type="cellIs" dxfId="422" priority="41" operator="equal">
      <formula>"Medium"</formula>
    </cfRule>
    <cfRule type="cellIs" dxfId="421" priority="42" operator="equal">
      <formula>"High"</formula>
    </cfRule>
  </conditionalFormatting>
  <conditionalFormatting sqref="U11">
    <cfRule type="cellIs" dxfId="420" priority="31" operator="equal">
      <formula>"Low"</formula>
    </cfRule>
    <cfRule type="cellIs" dxfId="419" priority="32" operator="equal">
      <formula>"Medium"</formula>
    </cfRule>
    <cfRule type="cellIs" dxfId="418" priority="33" operator="equal">
      <formula>"High"</formula>
    </cfRule>
  </conditionalFormatting>
  <conditionalFormatting sqref="U11">
    <cfRule type="cellIs" dxfId="417" priority="34" operator="equal">
      <formula>"Low"</formula>
    </cfRule>
    <cfRule type="cellIs" dxfId="416" priority="35" operator="equal">
      <formula>"Medium"</formula>
    </cfRule>
    <cfRule type="cellIs" dxfId="415" priority="36" operator="equal">
      <formula>"High"</formula>
    </cfRule>
  </conditionalFormatting>
  <conditionalFormatting sqref="U18:U22">
    <cfRule type="cellIs" dxfId="414" priority="25" operator="equal">
      <formula>"Low"</formula>
    </cfRule>
    <cfRule type="cellIs" dxfId="413" priority="26" operator="equal">
      <formula>"Medium"</formula>
    </cfRule>
    <cfRule type="cellIs" dxfId="412" priority="27" operator="equal">
      <formula>"High"</formula>
    </cfRule>
  </conditionalFormatting>
  <conditionalFormatting sqref="U18:U22">
    <cfRule type="cellIs" dxfId="411" priority="28" operator="equal">
      <formula>"Low"</formula>
    </cfRule>
    <cfRule type="cellIs" dxfId="410" priority="29" operator="equal">
      <formula>"Medium"</formula>
    </cfRule>
    <cfRule type="cellIs" dxfId="409" priority="30" operator="equal">
      <formula>"High"</formula>
    </cfRule>
  </conditionalFormatting>
  <conditionalFormatting sqref="U8">
    <cfRule type="cellIs" dxfId="408" priority="19" operator="equal">
      <formula>"Low"</formula>
    </cfRule>
    <cfRule type="cellIs" dxfId="407" priority="20" operator="equal">
      <formula>"Medium"</formula>
    </cfRule>
    <cfRule type="cellIs" dxfId="406" priority="21" operator="equal">
      <formula>"High"</formula>
    </cfRule>
  </conditionalFormatting>
  <conditionalFormatting sqref="U8">
    <cfRule type="cellIs" dxfId="405" priority="22" operator="equal">
      <formula>"Low"</formula>
    </cfRule>
    <cfRule type="cellIs" dxfId="404" priority="23" operator="equal">
      <formula>"Medium"</formula>
    </cfRule>
    <cfRule type="cellIs" dxfId="403" priority="24" operator="equal">
      <formula>"High"</formula>
    </cfRule>
  </conditionalFormatting>
  <conditionalFormatting sqref="L17:M17">
    <cfRule type="cellIs" dxfId="402" priority="13" operator="equal">
      <formula>"Low"</formula>
    </cfRule>
    <cfRule type="cellIs" dxfId="401" priority="14" operator="equal">
      <formula>"Medium"</formula>
    </cfRule>
    <cfRule type="cellIs" dxfId="400" priority="15" operator="equal">
      <formula>"High"</formula>
    </cfRule>
  </conditionalFormatting>
  <conditionalFormatting sqref="L17:M17">
    <cfRule type="cellIs" dxfId="399" priority="16" operator="equal">
      <formula>"Low"</formula>
    </cfRule>
    <cfRule type="cellIs" dxfId="398" priority="17" operator="equal">
      <formula>"Medium"</formula>
    </cfRule>
    <cfRule type="cellIs" dxfId="397" priority="18" operator="equal">
      <formula>"High"</formula>
    </cfRule>
  </conditionalFormatting>
  <conditionalFormatting sqref="T17">
    <cfRule type="cellIs" dxfId="396" priority="7" operator="equal">
      <formula>"Low"</formula>
    </cfRule>
    <cfRule type="cellIs" dxfId="395" priority="8" operator="equal">
      <formula>"Medium"</formula>
    </cfRule>
    <cfRule type="cellIs" dxfId="394" priority="9" operator="equal">
      <formula>"High"</formula>
    </cfRule>
  </conditionalFormatting>
  <conditionalFormatting sqref="T17">
    <cfRule type="cellIs" dxfId="393" priority="10" operator="equal">
      <formula>"Low"</formula>
    </cfRule>
    <cfRule type="cellIs" dxfId="392" priority="11" operator="equal">
      <formula>"Medium"</formula>
    </cfRule>
    <cfRule type="cellIs" dxfId="391" priority="12" operator="equal">
      <formula>"High"</formula>
    </cfRule>
  </conditionalFormatting>
  <conditionalFormatting sqref="U17">
    <cfRule type="cellIs" dxfId="390" priority="1" operator="equal">
      <formula>"Low"</formula>
    </cfRule>
    <cfRule type="cellIs" dxfId="389" priority="2" operator="equal">
      <formula>"Medium"</formula>
    </cfRule>
    <cfRule type="cellIs" dxfId="388" priority="3" operator="equal">
      <formula>"High"</formula>
    </cfRule>
  </conditionalFormatting>
  <conditionalFormatting sqref="U17">
    <cfRule type="cellIs" dxfId="387" priority="4" operator="equal">
      <formula>"Low"</formula>
    </cfRule>
    <cfRule type="cellIs" dxfId="386" priority="5" operator="equal">
      <formula>"Medium"</formula>
    </cfRule>
    <cfRule type="cellIs" dxfId="385" priority="6" operator="equal">
      <formula>"High"</formula>
    </cfRule>
  </conditionalFormatting>
  <dataValidations count="25">
    <dataValidation type="list" allowBlank="1" showInputMessage="1" showErrorMessage="1" sqref="W19:W23" xr:uid="{00000000-0002-0000-0300-000000000000}">
      <formula1>"New,Provisional,Open,Triggered,Closed"</formula1>
    </dataValidation>
    <dataValidation allowBlank="1" showInputMessage="1" showErrorMessage="1" promptTitle="Risk ID" prompt="A unique identifier for the item" sqref="B6" xr:uid="{00000000-0002-0000-0300-000001000000}"/>
    <dataValidation allowBlank="1" showInputMessage="1" showErrorMessage="1" promptTitle="Date Identified" prompt="State when the item was identified" sqref="C6" xr:uid="{00000000-0002-0000-0300-000002000000}"/>
    <dataValidation allowBlank="1" showInputMessage="1" showErrorMessage="1" promptTitle="Identified by" prompt="State who identified the risk" sqref="D6" xr:uid="{00000000-0002-0000-0300-000003000000}"/>
    <dataValidation allowBlank="1" showInputMessage="1" showErrorMessage="1" promptTitle="Risk Area" prompt="Identify the predominant Risk Area impacted by the identified risk._x000a_Free form field." sqref="E6" xr:uid="{00000000-0002-0000-0300-000004000000}"/>
    <dataValidation allowBlank="1" showInputMessage="1" showErrorMessage="1" promptTitle="Short title and description" prompt="Provide a brief description of the risk. Be clear in your wording whether this is a down-side risk (threat), opportunity or an assumption" sqref="F6" xr:uid="{00000000-0002-0000-0300-000005000000}"/>
    <dataValidation allowBlank="1" showInputMessage="1" showErrorMessage="1" promptTitle="Risk Category" prompt="Categorise your risk. If more than one applies, choose the one which is most applicable" sqref="G6" xr:uid="{00000000-0002-0000-0300-000006000000}"/>
    <dataValidation allowBlank="1" showInputMessage="1" showErrorMessage="1" promptTitle="Risk Owner" prompt="Name of the person who is accountable for managing the risk" sqref="H6" xr:uid="{00000000-0002-0000-0300-000007000000}"/>
    <dataValidation allowBlank="1" showInputMessage="1" showErrorMessage="1" promptTitle="Control" prompt="A control is a measure that is in place today, which either helps prevents a risk from happening or reduces its impact" sqref="I6" xr:uid="{00000000-0002-0000-0300-000008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300-000009000000}"/>
    <dataValidation allowBlank="1" showInputMessage="1" showErrorMessage="1" promptTitle="Liklihood Score" prompt="State how likely it is that the risk will occur" sqref="K6" xr:uid="{00000000-0002-0000-0300-00000A000000}"/>
    <dataValidation allowBlank="1" showInputMessage="1" showErrorMessage="1" promptTitle="Current / net risk level" prompt="The current (or net) level of risk, derived from the likelihood and the impact scores, as defined in the risk matrix" sqref="L6" xr:uid="{00000000-0002-0000-0300-00000B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300-00000C000000}"/>
    <dataValidation allowBlank="1" showInputMessage="1" showErrorMessage="1" promptTitle="Action Owner" prompt="Enter the name of the person responsible for the actions related to this risk" sqref="O6" xr:uid="{00000000-0002-0000-0300-00000D000000}"/>
    <dataValidation allowBlank="1" showInputMessage="1" showErrorMessage="1" promptTitle="Expected completion date" prompt="State when the action is to be completed by" sqref="P6" xr:uid="{00000000-0002-0000-0300-00000E000000}"/>
    <dataValidation allowBlank="1" showInputMessage="1" showErrorMessage="1" promptTitle="Action progress" prompt="State any progress made on the actions. If completed, state &quot;Completed&quot;" sqref="Q6" xr:uid="{00000000-0002-0000-0300-00000F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300-000010000000}"/>
    <dataValidation allowBlank="1" showInputMessage="1" showErrorMessage="1" promptTitle="Target Liklihood score" prompt="State your expectations of  how likely it is that the risk will occur, after you have completed the mitigations actions" sqref="S6" xr:uid="{00000000-0002-0000-0300-000011000000}"/>
    <dataValidation allowBlank="1" showInputMessage="1" showErrorMessage="1" promptTitle="Target risk level" prompt="The target level of risk, derived from the target likelihood and the target impact scores, as defined in the risk matrix" sqref="T6" xr:uid="{00000000-0002-0000-0300-000012000000}"/>
    <dataValidation allowBlank="1" showInputMessage="1" showErrorMessage="1" promptTitle="Date updated" prompt="Date when this item was last updated" sqref="V6" xr:uid="{00000000-0002-0000-0300-000013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300-000014000000}"/>
    <dataValidation allowBlank="1" showInputMessage="1" showErrorMessage="1" promptTitle="Current / net risk level" prompt="The current (or net) financial value of the risk" sqref="M6" xr:uid="{00000000-0002-0000-0300-000015000000}"/>
    <dataValidation allowBlank="1" showInputMessage="1" showErrorMessage="1" promptTitle="Current / net risk level" prompt="The target financial value of the risk" sqref="U6" xr:uid="{00000000-0002-0000-0300-000016000000}"/>
    <dataValidation type="list" allowBlank="1" showInputMessage="1" showErrorMessage="1" sqref="W7" xr:uid="{00000000-0002-0000-0300-000017000000}">
      <formula1>"Provisional,Open,Triggered,In Control,Closed"</formula1>
    </dataValidation>
    <dataValidation type="list" allowBlank="1" showInputMessage="1" showErrorMessage="1" sqref="W10 W8:W18" xr:uid="{00000000-0002-0000-0300-000018000000}">
      <formula1>"New,Provisional,Open,Triggered,In Control,Closed"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16"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19000000}">
          <x14:formula1>
            <xm:f>'Risk Matrix'!$B$4:$B$8</xm:f>
          </x14:formula1>
          <xm:sqref>S7:S23 K7:K23</xm:sqref>
        </x14:dataValidation>
        <x14:dataValidation type="list" allowBlank="1" showInputMessage="1" showErrorMessage="1" xr:uid="{00000000-0002-0000-0300-00001A000000}">
          <x14:formula1>
            <xm:f>'Risk Matrix'!$C$3:$G$3</xm:f>
          </x14:formula1>
          <xm:sqref>R7:R23 J7:J23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24"/>
  <sheetViews>
    <sheetView zoomScale="90" zoomScaleNormal="90" workbookViewId="0">
      <pane xSplit="6" ySplit="6" topLeftCell="J10" activePane="bottomRight" state="frozen"/>
      <selection pane="topRight" activeCell="G1" sqref="G1"/>
      <selection pane="bottomLeft" activeCell="A7" sqref="A7"/>
      <selection pane="bottomRight" activeCell="C3" sqref="C3"/>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128</v>
      </c>
      <c r="J2" s="11"/>
      <c r="K2" s="11"/>
      <c r="L2" s="12"/>
      <c r="M2" s="12"/>
      <c r="T2" s="12"/>
      <c r="U2" s="12"/>
      <c r="V2" s="23" t="s">
        <v>76</v>
      </c>
    </row>
    <row r="3" spans="2:23" x14ac:dyDescent="0.2">
      <c r="B3" s="22" t="s">
        <v>27</v>
      </c>
      <c r="C3" s="48" t="s">
        <v>407</v>
      </c>
      <c r="D3" s="46"/>
      <c r="J3" s="11"/>
      <c r="K3" s="11"/>
      <c r="L3" s="12"/>
      <c r="M3" s="12"/>
      <c r="T3" s="12"/>
      <c r="U3" s="12"/>
    </row>
    <row r="4" spans="2:23" ht="15" x14ac:dyDescent="0.2">
      <c r="B4" s="13"/>
      <c r="D4" s="14"/>
    </row>
    <row r="5" spans="2:23" s="15" customFormat="1" x14ac:dyDescent="0.2">
      <c r="B5" s="141" t="s">
        <v>22</v>
      </c>
      <c r="C5" s="142"/>
      <c r="D5" s="142"/>
      <c r="E5" s="142"/>
      <c r="F5" s="142"/>
      <c r="G5" s="142"/>
      <c r="H5" s="142"/>
      <c r="I5" s="143"/>
      <c r="J5" s="143"/>
      <c r="K5" s="143"/>
      <c r="L5" s="144"/>
      <c r="M5" s="47"/>
      <c r="N5" s="145" t="s">
        <v>21</v>
      </c>
      <c r="O5" s="146"/>
      <c r="P5" s="147"/>
      <c r="Q5" s="147"/>
      <c r="R5" s="147"/>
      <c r="S5" s="147"/>
      <c r="T5" s="148"/>
      <c r="U5" s="47"/>
      <c r="V5" s="149" t="s">
        <v>20</v>
      </c>
      <c r="W5" s="150"/>
    </row>
    <row r="6" spans="2:23" s="29" customFormat="1" ht="46.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115</v>
      </c>
      <c r="Q6" s="26" t="s">
        <v>11</v>
      </c>
      <c r="R6" s="27" t="s">
        <v>29</v>
      </c>
      <c r="S6" s="27" t="s">
        <v>30</v>
      </c>
      <c r="T6" s="26" t="s">
        <v>41</v>
      </c>
      <c r="U6" s="28" t="s">
        <v>42</v>
      </c>
      <c r="V6" s="25" t="s">
        <v>10</v>
      </c>
      <c r="W6" s="26" t="s">
        <v>43</v>
      </c>
    </row>
    <row r="7" spans="2:23" s="37" customFormat="1" ht="75" customHeight="1" x14ac:dyDescent="0.2">
      <c r="B7" s="82">
        <v>1</v>
      </c>
      <c r="C7" s="87">
        <v>43244</v>
      </c>
      <c r="D7" s="72" t="s">
        <v>140</v>
      </c>
      <c r="E7" s="88" t="s">
        <v>136</v>
      </c>
      <c r="F7" s="89" t="s">
        <v>130</v>
      </c>
      <c r="G7" s="88" t="s">
        <v>129</v>
      </c>
      <c r="H7" s="88" t="s">
        <v>132</v>
      </c>
      <c r="I7" s="72" t="s">
        <v>165</v>
      </c>
      <c r="J7" s="72" t="s">
        <v>9</v>
      </c>
      <c r="K7" s="73" t="s">
        <v>8</v>
      </c>
      <c r="L7" s="74"/>
      <c r="M7" s="74"/>
      <c r="N7" s="90" t="s">
        <v>166</v>
      </c>
      <c r="O7" s="88" t="s">
        <v>167</v>
      </c>
      <c r="P7" s="90">
        <v>43830</v>
      </c>
      <c r="Q7" s="78" t="s">
        <v>337</v>
      </c>
      <c r="R7" s="72" t="s">
        <v>9</v>
      </c>
      <c r="S7" s="73" t="s">
        <v>8</v>
      </c>
      <c r="T7" s="74"/>
      <c r="U7" s="74"/>
      <c r="V7" s="77" t="s">
        <v>340</v>
      </c>
      <c r="W7" s="72" t="s">
        <v>73</v>
      </c>
    </row>
    <row r="8" spans="2:23" s="37" customFormat="1" ht="75" customHeight="1" x14ac:dyDescent="0.2">
      <c r="B8" s="82">
        <v>2</v>
      </c>
      <c r="C8" s="87">
        <v>43263</v>
      </c>
      <c r="D8" s="72" t="s">
        <v>140</v>
      </c>
      <c r="E8" s="88" t="s">
        <v>137</v>
      </c>
      <c r="F8" s="89" t="s">
        <v>130</v>
      </c>
      <c r="G8" s="88" t="s">
        <v>129</v>
      </c>
      <c r="H8" s="88" t="s">
        <v>133</v>
      </c>
      <c r="I8" s="72" t="s">
        <v>165</v>
      </c>
      <c r="J8" s="72" t="s">
        <v>9</v>
      </c>
      <c r="K8" s="73" t="s">
        <v>8</v>
      </c>
      <c r="L8" s="74"/>
      <c r="M8" s="74"/>
      <c r="N8" s="90" t="s">
        <v>166</v>
      </c>
      <c r="O8" s="88" t="s">
        <v>167</v>
      </c>
      <c r="P8" s="90">
        <v>43830</v>
      </c>
      <c r="Q8" s="78" t="s">
        <v>338</v>
      </c>
      <c r="R8" s="72" t="s">
        <v>9</v>
      </c>
      <c r="S8" s="73" t="s">
        <v>8</v>
      </c>
      <c r="T8" s="74"/>
      <c r="U8" s="74"/>
      <c r="V8" s="77">
        <v>43872</v>
      </c>
      <c r="W8" s="72" t="s">
        <v>73</v>
      </c>
    </row>
    <row r="9" spans="2:23" s="37" customFormat="1" ht="75" customHeight="1" x14ac:dyDescent="0.2">
      <c r="B9" s="82">
        <v>3</v>
      </c>
      <c r="C9" s="87">
        <v>43279</v>
      </c>
      <c r="D9" s="72" t="s">
        <v>140</v>
      </c>
      <c r="E9" s="88" t="s">
        <v>138</v>
      </c>
      <c r="F9" s="89" t="s">
        <v>130</v>
      </c>
      <c r="G9" s="88" t="s">
        <v>129</v>
      </c>
      <c r="H9" s="88" t="s">
        <v>134</v>
      </c>
      <c r="I9" s="72" t="s">
        <v>165</v>
      </c>
      <c r="J9" s="72" t="s">
        <v>9</v>
      </c>
      <c r="K9" s="73" t="s">
        <v>6</v>
      </c>
      <c r="L9" s="74"/>
      <c r="M9" s="74"/>
      <c r="N9" s="90" t="s">
        <v>166</v>
      </c>
      <c r="O9" s="88" t="s">
        <v>167</v>
      </c>
      <c r="P9" s="90">
        <v>43830</v>
      </c>
      <c r="Q9" s="78" t="s">
        <v>339</v>
      </c>
      <c r="R9" s="72" t="s">
        <v>9</v>
      </c>
      <c r="S9" s="73" t="s">
        <v>8</v>
      </c>
      <c r="T9" s="74"/>
      <c r="U9" s="74"/>
      <c r="V9" s="77">
        <v>43872</v>
      </c>
      <c r="W9" s="72" t="s">
        <v>73</v>
      </c>
    </row>
    <row r="10" spans="2:23" s="37" customFormat="1" ht="120" x14ac:dyDescent="0.2">
      <c r="B10" s="30">
        <v>4</v>
      </c>
      <c r="C10" s="59">
        <v>43327</v>
      </c>
      <c r="D10" s="32" t="s">
        <v>140</v>
      </c>
      <c r="E10" s="49" t="s">
        <v>139</v>
      </c>
      <c r="F10" s="50" t="s">
        <v>130</v>
      </c>
      <c r="G10" s="49" t="s">
        <v>129</v>
      </c>
      <c r="H10" s="49" t="s">
        <v>135</v>
      </c>
      <c r="I10" s="32" t="s">
        <v>165</v>
      </c>
      <c r="J10" s="32" t="s">
        <v>9</v>
      </c>
      <c r="K10" s="34" t="s">
        <v>6</v>
      </c>
      <c r="L10" s="35" t="str">
        <f>IF(K10=0," ",IF(J10=0," ",VLOOKUP(K10,'[3]Risk Matrix'!$B$3:$G$8,MATCH(J10,'[3]Risk Matrix'!$B$3:$G$3,0),FALSE)))</f>
        <v>Medium</v>
      </c>
      <c r="M10" s="35"/>
      <c r="N10" s="60" t="s">
        <v>166</v>
      </c>
      <c r="O10" s="49" t="s">
        <v>167</v>
      </c>
      <c r="P10" s="60">
        <v>43830</v>
      </c>
      <c r="Q10" s="58" t="s">
        <v>372</v>
      </c>
      <c r="R10" s="32" t="s">
        <v>9</v>
      </c>
      <c r="S10" s="34" t="s">
        <v>6</v>
      </c>
      <c r="T10" s="35" t="str">
        <f>IF(S10=0," ",IF(R10=0," ",VLOOKUP(S10,'[3]Risk Matrix'!$B$3:$G$8,MATCH(R10,'[3]Risk Matrix'!$B$3:$G$3,0),FALSE)))</f>
        <v>Medium</v>
      </c>
      <c r="U10" s="35"/>
      <c r="V10" s="31">
        <v>43803</v>
      </c>
      <c r="W10" s="32" t="s">
        <v>61</v>
      </c>
    </row>
    <row r="11" spans="2:23" s="37" customFormat="1" ht="72" x14ac:dyDescent="0.2">
      <c r="B11" s="30">
        <v>5</v>
      </c>
      <c r="C11" s="59">
        <v>43447</v>
      </c>
      <c r="D11" s="32" t="s">
        <v>140</v>
      </c>
      <c r="E11" s="49" t="s">
        <v>168</v>
      </c>
      <c r="F11" s="50" t="s">
        <v>130</v>
      </c>
      <c r="G11" s="61" t="s">
        <v>169</v>
      </c>
      <c r="H11" s="61" t="s">
        <v>131</v>
      </c>
      <c r="I11" s="32" t="s">
        <v>165</v>
      </c>
      <c r="J11" s="32" t="s">
        <v>9</v>
      </c>
      <c r="K11" s="34" t="s">
        <v>6</v>
      </c>
      <c r="L11" s="35" t="str">
        <f>IF(K11=0," ",IF(J11=0," ",VLOOKUP(K11,'[3]Risk Matrix'!$B$3:$G$8,MATCH(J11,'[3]Risk Matrix'!$B$3:$G$3,0),FALSE)))</f>
        <v>Medium</v>
      </c>
      <c r="M11" s="35"/>
      <c r="N11" s="60" t="s">
        <v>166</v>
      </c>
      <c r="O11" s="49" t="s">
        <v>167</v>
      </c>
      <c r="P11" s="60">
        <v>44104</v>
      </c>
      <c r="Q11" s="58" t="s">
        <v>371</v>
      </c>
      <c r="R11" s="32" t="s">
        <v>9</v>
      </c>
      <c r="S11" s="34" t="s">
        <v>6</v>
      </c>
      <c r="T11" s="35" t="str">
        <f>IF(S11=0," ",IF(R11=0," ",VLOOKUP(S11,'[3]Risk Matrix'!$B$3:$G$8,MATCH(R11,'[3]Risk Matrix'!$B$3:$G$3,0),FALSE)))</f>
        <v>Medium</v>
      </c>
      <c r="U11" s="35"/>
      <c r="V11" s="31">
        <v>43777</v>
      </c>
      <c r="W11" s="32" t="s">
        <v>61</v>
      </c>
    </row>
    <row r="12" spans="2:23" s="37" customFormat="1" ht="84" x14ac:dyDescent="0.2">
      <c r="B12" s="30">
        <v>6</v>
      </c>
      <c r="C12" s="59">
        <v>43417</v>
      </c>
      <c r="D12" s="32" t="s">
        <v>140</v>
      </c>
      <c r="E12" s="49" t="s">
        <v>170</v>
      </c>
      <c r="F12" s="50" t="s">
        <v>130</v>
      </c>
      <c r="G12" s="61" t="s">
        <v>169</v>
      </c>
      <c r="H12" s="61" t="s">
        <v>132</v>
      </c>
      <c r="I12" s="32" t="s">
        <v>165</v>
      </c>
      <c r="J12" s="32" t="s">
        <v>9</v>
      </c>
      <c r="K12" s="34" t="s">
        <v>6</v>
      </c>
      <c r="L12" s="35" t="str">
        <f>IF(K12=0," ",IF(J12=0," ",VLOOKUP(K12,'[3]Risk Matrix'!$B$3:$G$8,MATCH(J12,'[3]Risk Matrix'!$B$3:$G$3,0),FALSE)))</f>
        <v>Medium</v>
      </c>
      <c r="M12" s="35"/>
      <c r="N12" s="60" t="s">
        <v>166</v>
      </c>
      <c r="O12" s="49" t="s">
        <v>167</v>
      </c>
      <c r="P12" s="60">
        <v>44104</v>
      </c>
      <c r="Q12" s="58" t="s">
        <v>370</v>
      </c>
      <c r="R12" s="32" t="s">
        <v>9</v>
      </c>
      <c r="S12" s="34" t="s">
        <v>6</v>
      </c>
      <c r="T12" s="35" t="str">
        <f>IF(S12=0," ",IF(R12=0," ",VLOOKUP(S12,'[3]Risk Matrix'!$B$3:$G$8,MATCH(R12,'[3]Risk Matrix'!$B$3:$G$3,0),FALSE)))</f>
        <v>Medium</v>
      </c>
      <c r="U12" s="35"/>
      <c r="V12" s="31">
        <v>43777</v>
      </c>
      <c r="W12" s="32" t="s">
        <v>61</v>
      </c>
    </row>
    <row r="13" spans="2:23" s="37" customFormat="1" ht="72" x14ac:dyDescent="0.2">
      <c r="B13" s="30">
        <v>7</v>
      </c>
      <c r="C13" s="59">
        <v>43438</v>
      </c>
      <c r="D13" s="32" t="s">
        <v>140</v>
      </c>
      <c r="E13" s="49" t="s">
        <v>171</v>
      </c>
      <c r="F13" s="50" t="s">
        <v>130</v>
      </c>
      <c r="G13" s="61" t="s">
        <v>169</v>
      </c>
      <c r="H13" s="61" t="s">
        <v>134</v>
      </c>
      <c r="I13" s="32" t="s">
        <v>165</v>
      </c>
      <c r="J13" s="32" t="s">
        <v>9</v>
      </c>
      <c r="K13" s="34" t="s">
        <v>6</v>
      </c>
      <c r="L13" s="35" t="str">
        <f>IF(K13=0," ",IF(J13=0," ",VLOOKUP(K13,'[3]Risk Matrix'!$B$3:$G$8,MATCH(J13,'[3]Risk Matrix'!$B$3:$G$3,0),FALSE)))</f>
        <v>Medium</v>
      </c>
      <c r="M13" s="35"/>
      <c r="N13" s="60" t="s">
        <v>166</v>
      </c>
      <c r="O13" s="49" t="s">
        <v>167</v>
      </c>
      <c r="P13" s="60">
        <v>44104</v>
      </c>
      <c r="Q13" s="58" t="s">
        <v>369</v>
      </c>
      <c r="R13" s="32" t="s">
        <v>9</v>
      </c>
      <c r="S13" s="34" t="s">
        <v>6</v>
      </c>
      <c r="T13" s="35" t="str">
        <f>IF(S13=0," ",IF(R13=0," ",VLOOKUP(S13,'[3]Risk Matrix'!$B$3:$G$8,MATCH(R13,'[3]Risk Matrix'!$B$3:$G$3,0),FALSE)))</f>
        <v>Medium</v>
      </c>
      <c r="U13" s="35"/>
      <c r="V13" s="31">
        <v>43777</v>
      </c>
      <c r="W13" s="32" t="s">
        <v>61</v>
      </c>
    </row>
    <row r="14" spans="2:23" s="37" customFormat="1" ht="75" customHeight="1" x14ac:dyDescent="0.2">
      <c r="B14" s="30">
        <v>8</v>
      </c>
      <c r="C14" s="31"/>
      <c r="D14" s="32"/>
      <c r="E14" s="32"/>
      <c r="F14" s="32"/>
      <c r="G14" s="32"/>
      <c r="H14" s="32"/>
      <c r="I14" s="32"/>
      <c r="J14" s="32"/>
      <c r="K14" s="34"/>
      <c r="L14" s="35" t="str">
        <f>IF(K14=0," ",IF(J14=0," ",VLOOKUP(K14,'Risk Matrix'!$B$3:$G$8,MATCH(J14,'Risk Matrix'!$B$3:$G$3,0),FALSE)))</f>
        <v xml:space="preserve"> </v>
      </c>
      <c r="M14" s="35"/>
      <c r="N14" s="32"/>
      <c r="O14" s="36"/>
      <c r="P14" s="31"/>
      <c r="Q14" s="32"/>
      <c r="R14" s="32"/>
      <c r="S14" s="34"/>
      <c r="T14" s="35" t="str">
        <f>IF(S14=0," ",IF(R14=0," ",VLOOKUP(S14,'Risk Matrix'!$B$3:$G$8,MATCH(R14,'Risk Matrix'!$B$3:$G$3,0),FALSE)))</f>
        <v xml:space="preserve"> </v>
      </c>
      <c r="U14" s="35"/>
      <c r="V14" s="31"/>
      <c r="W14" s="32"/>
    </row>
    <row r="15" spans="2:23" s="37" customFormat="1" ht="75" customHeight="1" x14ac:dyDescent="0.2">
      <c r="B15" s="30">
        <v>9</v>
      </c>
      <c r="C15" s="31"/>
      <c r="D15" s="32"/>
      <c r="E15" s="32"/>
      <c r="F15" s="32"/>
      <c r="G15" s="32"/>
      <c r="H15" s="32"/>
      <c r="I15" s="32"/>
      <c r="J15" s="32"/>
      <c r="K15" s="34"/>
      <c r="L15" s="35" t="str">
        <f>IF(K15=0," ",IF(J15=0," ",VLOOKUP(K15,'Risk Matrix'!$B$3:$G$8,MATCH(J15,'Risk Matrix'!$B$3:$G$3,0),FALSE)))</f>
        <v xml:space="preserve"> </v>
      </c>
      <c r="M15" s="35"/>
      <c r="N15" s="32"/>
      <c r="O15" s="36"/>
      <c r="P15" s="31"/>
      <c r="Q15" s="32"/>
      <c r="R15" s="32"/>
      <c r="S15" s="34"/>
      <c r="T15" s="35" t="str">
        <f>IF(S15=0," ",IF(R15=0," ",VLOOKUP(S15,'Risk Matrix'!$B$3:$G$8,MATCH(R15,'Risk Matrix'!$B$3:$G$3,0),FALSE)))</f>
        <v xml:space="preserve"> </v>
      </c>
      <c r="U15" s="35"/>
      <c r="V15" s="31"/>
      <c r="W15" s="32"/>
    </row>
    <row r="16" spans="2:23" s="37" customFormat="1" ht="75" customHeight="1" x14ac:dyDescent="0.2">
      <c r="B16" s="30">
        <v>13</v>
      </c>
      <c r="C16" s="31"/>
      <c r="D16" s="32"/>
      <c r="E16" s="33"/>
      <c r="F16" s="32"/>
      <c r="G16" s="32"/>
      <c r="H16" s="32"/>
      <c r="I16" s="32"/>
      <c r="J16" s="32"/>
      <c r="K16" s="34"/>
      <c r="L16" s="35" t="str">
        <f>IF(K16=0," ",IF(J16=0," ",VLOOKUP(K16,'Risk Matrix'!$B$3:$G$8,MATCH(J16,'Risk Matrix'!$B$3:$G$3,0),FALSE)))</f>
        <v xml:space="preserve"> </v>
      </c>
      <c r="M16" s="35"/>
      <c r="N16" s="32"/>
      <c r="O16" s="32"/>
      <c r="P16" s="31"/>
      <c r="Q16" s="32"/>
      <c r="R16" s="32"/>
      <c r="S16" s="34"/>
      <c r="T16" s="35" t="str">
        <f>IF(S16=0," ",IF(R16=0," ",VLOOKUP(S16,'Risk Matrix'!$B$3:$G$8,MATCH(R16,'Risk Matrix'!$B$3:$G$3,0),FALSE)))</f>
        <v xml:space="preserve"> </v>
      </c>
      <c r="U16" s="35"/>
      <c r="V16" s="31"/>
      <c r="W16" s="32"/>
    </row>
    <row r="17" spans="2:23" s="37" customFormat="1" ht="75" customHeight="1" x14ac:dyDescent="0.2">
      <c r="B17" s="30">
        <v>14</v>
      </c>
      <c r="C17" s="31"/>
      <c r="D17" s="32"/>
      <c r="E17" s="33"/>
      <c r="F17" s="32"/>
      <c r="G17" s="32"/>
      <c r="H17" s="32"/>
      <c r="I17" s="32"/>
      <c r="J17" s="32"/>
      <c r="K17" s="34"/>
      <c r="L17" s="35" t="str">
        <f>IF(K17=0," ",IF(J17=0," ",VLOOKUP(K17,'Risk Matrix'!$B$3:$G$8,MATCH(J17,'Risk Matrix'!$B$3:$G$3,0),FALSE)))</f>
        <v xml:space="preserve"> </v>
      </c>
      <c r="M17" s="35"/>
      <c r="N17" s="32"/>
      <c r="O17" s="32"/>
      <c r="P17" s="31"/>
      <c r="Q17" s="32"/>
      <c r="R17" s="32"/>
      <c r="S17" s="34"/>
      <c r="T17" s="35" t="str">
        <f>IF(S17=0," ",IF(R17=0," ",VLOOKUP(S17,'Risk Matrix'!$B$3:$G$8,MATCH(R17,'Risk Matrix'!$B$3:$G$3,0),FALSE)))</f>
        <v xml:space="preserve"> </v>
      </c>
      <c r="U17" s="35"/>
      <c r="V17" s="31"/>
      <c r="W17" s="32"/>
    </row>
    <row r="18" spans="2:23" s="37" customFormat="1" ht="75" customHeight="1" x14ac:dyDescent="0.2">
      <c r="B18" s="30">
        <v>15</v>
      </c>
      <c r="C18" s="31"/>
      <c r="D18" s="32"/>
      <c r="E18" s="33"/>
      <c r="F18" s="32"/>
      <c r="G18" s="32"/>
      <c r="H18" s="32"/>
      <c r="I18" s="32"/>
      <c r="J18" s="32"/>
      <c r="K18" s="34"/>
      <c r="L18" s="35" t="str">
        <f>IF(K18=0," ",IF(J18=0," ",VLOOKUP(K18,'Risk Matrix'!$B$3:$G$8,MATCH(J18,'Risk Matrix'!$B$3:$G$3,0),FALSE)))</f>
        <v xml:space="preserve"> </v>
      </c>
      <c r="M18" s="35"/>
      <c r="N18" s="32"/>
      <c r="O18" s="36"/>
      <c r="P18" s="31"/>
      <c r="Q18" s="32"/>
      <c r="R18" s="32"/>
      <c r="S18" s="34"/>
      <c r="T18" s="35" t="str">
        <f>IF(S18=0," ",IF(R18=0," ",VLOOKUP(S18,'Risk Matrix'!$B$3:$G$8,MATCH(R18,'Risk Matrix'!$B$3:$G$3,0),FALSE)))</f>
        <v xml:space="preserve"> </v>
      </c>
      <c r="U18" s="35"/>
      <c r="V18" s="31"/>
      <c r="W18" s="32"/>
    </row>
    <row r="19" spans="2:23" s="37" customFormat="1" ht="75" customHeight="1" x14ac:dyDescent="0.2">
      <c r="B19" s="30">
        <v>16</v>
      </c>
      <c r="C19" s="31"/>
      <c r="D19" s="32"/>
      <c r="E19" s="33"/>
      <c r="F19" s="32"/>
      <c r="G19" s="32"/>
      <c r="H19" s="32"/>
      <c r="I19" s="32"/>
      <c r="J19" s="32"/>
      <c r="K19" s="34"/>
      <c r="L19" s="35" t="str">
        <f>IF(K19=0," ",IF(J19=0," ",VLOOKUP(K19,'Risk Matrix'!$B$3:$G$8,MATCH(J19,'Risk Matrix'!$B$3:$G$3,0),FALSE)))</f>
        <v xml:space="preserve"> </v>
      </c>
      <c r="M19" s="35"/>
      <c r="N19" s="32"/>
      <c r="O19" s="36"/>
      <c r="P19" s="31"/>
      <c r="Q19" s="32"/>
      <c r="R19" s="32"/>
      <c r="S19" s="34"/>
      <c r="T19" s="35" t="str">
        <f>IF(S19=0," ",IF(R19=0," ",VLOOKUP(S19,'Risk Matrix'!$B$3:$G$8,MATCH(R19,'Risk Matrix'!$B$3:$G$3,0),FALSE)))</f>
        <v xml:space="preserve"> </v>
      </c>
      <c r="U19" s="35"/>
      <c r="V19" s="31"/>
      <c r="W19" s="32"/>
    </row>
    <row r="20" spans="2:23" s="37" customFormat="1" ht="75" customHeight="1" x14ac:dyDescent="0.2">
      <c r="B20" s="30">
        <v>17</v>
      </c>
      <c r="C20" s="31"/>
      <c r="D20" s="32"/>
      <c r="E20" s="33"/>
      <c r="F20" s="32"/>
      <c r="G20" s="32"/>
      <c r="H20" s="32"/>
      <c r="I20" s="32"/>
      <c r="J20" s="32"/>
      <c r="K20" s="34"/>
      <c r="L20" s="35" t="str">
        <f>IF(K20=0," ",IF(J20=0," ",VLOOKUP(K20,'Risk Matrix'!$B$3:$G$8,MATCH(J20,'Risk Matrix'!$B$3:$G$3,0),FALSE)))</f>
        <v xml:space="preserve"> </v>
      </c>
      <c r="M20" s="35"/>
      <c r="N20" s="32"/>
      <c r="O20" s="36"/>
      <c r="P20" s="31"/>
      <c r="Q20" s="32"/>
      <c r="R20" s="32"/>
      <c r="S20" s="34"/>
      <c r="T20" s="35" t="str">
        <f>IF(S20=0," ",IF(R20=0," ",VLOOKUP(S20,'Risk Matrix'!$B$3:$G$8,MATCH(R20,'Risk Matrix'!$B$3:$G$3,0),FALSE)))</f>
        <v xml:space="preserve"> </v>
      </c>
      <c r="U20" s="35"/>
      <c r="V20" s="31"/>
      <c r="W20" s="32"/>
    </row>
    <row r="21" spans="2:23" s="37" customFormat="1" ht="75" customHeight="1" x14ac:dyDescent="0.2">
      <c r="B21" s="30">
        <v>18</v>
      </c>
      <c r="C21" s="31"/>
      <c r="D21" s="32"/>
      <c r="E21" s="33"/>
      <c r="F21" s="32"/>
      <c r="G21" s="32"/>
      <c r="H21" s="32"/>
      <c r="I21" s="32"/>
      <c r="J21" s="32"/>
      <c r="K21" s="34"/>
      <c r="L21" s="35" t="str">
        <f>IF(K21=0," ",IF(J21=0," ",VLOOKUP(K21,'Risk Matrix'!$B$3:$G$8,MATCH(J21,'Risk Matrix'!$B$3:$G$3,0),FALSE)))</f>
        <v xml:space="preserve"> </v>
      </c>
      <c r="M21" s="35"/>
      <c r="N21" s="32"/>
      <c r="O21" s="36"/>
      <c r="P21" s="31"/>
      <c r="Q21" s="32"/>
      <c r="R21" s="32"/>
      <c r="S21" s="34"/>
      <c r="T21" s="35" t="str">
        <f>IF(S21=0," ",IF(R21=0," ",VLOOKUP(S21,'Risk Matrix'!$B$3:$G$8,MATCH(R21,'Risk Matrix'!$B$3:$G$3,0),FALSE)))</f>
        <v xml:space="preserve"> </v>
      </c>
      <c r="U21" s="35"/>
      <c r="V21" s="31"/>
      <c r="W21" s="32"/>
    </row>
    <row r="22" spans="2:23" s="37" customFormat="1" ht="75" customHeight="1" x14ac:dyDescent="0.2">
      <c r="B22" s="30">
        <v>19</v>
      </c>
      <c r="C22" s="31"/>
      <c r="D22" s="32"/>
      <c r="E22" s="33"/>
      <c r="F22" s="32"/>
      <c r="G22" s="32"/>
      <c r="H22" s="32"/>
      <c r="I22" s="32"/>
      <c r="J22" s="32"/>
      <c r="K22" s="34"/>
      <c r="L22" s="35" t="str">
        <f>IF(K22=0," ",IF(J22=0," ",VLOOKUP(K22,'Risk Matrix'!$B$3:$G$8,MATCH(J22,'Risk Matrix'!$B$3:$G$3,0),FALSE)))</f>
        <v xml:space="preserve"> </v>
      </c>
      <c r="M22" s="35"/>
      <c r="N22" s="32"/>
      <c r="O22" s="36"/>
      <c r="P22" s="31"/>
      <c r="Q22" s="32"/>
      <c r="R22" s="32"/>
      <c r="S22" s="34"/>
      <c r="T22" s="35" t="str">
        <f>IF(S22=0," ",IF(R22=0," ",VLOOKUP(S22,'Risk Matrix'!$B$3:$G$8,MATCH(R22,'Risk Matrix'!$B$3:$G$3,0),FALSE)))</f>
        <v xml:space="preserve"> </v>
      </c>
      <c r="U22" s="35"/>
      <c r="V22" s="31"/>
      <c r="W22" s="32"/>
    </row>
    <row r="23" spans="2:23" s="37" customFormat="1" x14ac:dyDescent="0.2">
      <c r="B23" s="30"/>
      <c r="C23" s="31"/>
      <c r="D23" s="32"/>
      <c r="E23" s="33"/>
      <c r="F23" s="32"/>
      <c r="G23" s="32"/>
      <c r="H23" s="32"/>
      <c r="I23" s="32"/>
      <c r="J23" s="32"/>
      <c r="K23" s="34"/>
      <c r="L23" s="35" t="str">
        <f>IF(K23=0," ",IF(J23=0," ",VLOOKUP(K23,'Risk Matrix'!$B$3:$G$8,MATCH(J23,'Risk Matrix'!$B$3:$G$3,0),FALSE)))</f>
        <v xml:space="preserve"> </v>
      </c>
      <c r="M23" s="35"/>
      <c r="N23" s="32"/>
      <c r="O23" s="36"/>
      <c r="P23" s="31"/>
      <c r="Q23" s="32"/>
      <c r="R23" s="32"/>
      <c r="S23" s="34"/>
      <c r="T23" s="35" t="str">
        <f>IF(S23=0," ",IF(R23=0," ",VLOOKUP(S23,'Risk Matrix'!$B$3:$G$8,MATCH(R23,'Risk Matrix'!$B$3:$G$3,0),FALSE)))</f>
        <v xml:space="preserve"> </v>
      </c>
      <c r="U23" s="35"/>
      <c r="V23" s="31"/>
      <c r="W23" s="32"/>
    </row>
    <row r="24" spans="2:23" x14ac:dyDescent="0.2">
      <c r="B24" s="16"/>
      <c r="C24" s="17"/>
      <c r="D24" s="18"/>
      <c r="E24" s="18"/>
      <c r="F24" s="18"/>
      <c r="G24" s="18"/>
      <c r="H24" s="18"/>
      <c r="I24" s="18"/>
      <c r="J24" s="19"/>
      <c r="K24" s="20"/>
      <c r="L24" s="18"/>
      <c r="M24" s="18"/>
      <c r="N24" s="18"/>
      <c r="O24" s="21"/>
      <c r="P24" s="21"/>
      <c r="Q24" s="18"/>
      <c r="R24" s="18"/>
      <c r="S24" s="18"/>
      <c r="T24" s="18"/>
      <c r="U24" s="18"/>
      <c r="V24" s="17"/>
      <c r="W24" s="18"/>
    </row>
  </sheetData>
  <sheetProtection formatCells="0" formatColumns="0" formatRows="0" insertColumns="0" sort="0" autoFilter="0"/>
  <sortState xmlns:xlrd2="http://schemas.microsoft.com/office/spreadsheetml/2017/richdata2" ref="B7:W23">
    <sortCondition ref="B7:B23"/>
  </sortState>
  <mergeCells count="4">
    <mergeCell ref="B5:H5"/>
    <mergeCell ref="I5:L5"/>
    <mergeCell ref="N5:T5"/>
    <mergeCell ref="V5:W5"/>
  </mergeCells>
  <conditionalFormatting sqref="L14:M16 M23 L18:L23 T18:T22 T23:U23">
    <cfRule type="cellIs" dxfId="384" priority="97" operator="equal">
      <formula>"Low"</formula>
    </cfRule>
    <cfRule type="cellIs" dxfId="383" priority="98" operator="equal">
      <formula>"Medium"</formula>
    </cfRule>
    <cfRule type="cellIs" dxfId="382" priority="99" operator="equal">
      <formula>"High"</formula>
    </cfRule>
  </conditionalFormatting>
  <conditionalFormatting sqref="L14:M16">
    <cfRule type="cellIs" dxfId="381" priority="100" operator="equal">
      <formula>"Low"</formula>
    </cfRule>
    <cfRule type="cellIs" dxfId="380" priority="101" operator="equal">
      <formula>"Medium"</formula>
    </cfRule>
    <cfRule type="cellIs" dxfId="379" priority="102" operator="equal">
      <formula>"High"</formula>
    </cfRule>
  </conditionalFormatting>
  <conditionalFormatting sqref="T14:T16">
    <cfRule type="cellIs" dxfId="378" priority="91" operator="equal">
      <formula>"Low"</formula>
    </cfRule>
    <cfRule type="cellIs" dxfId="377" priority="92" operator="equal">
      <formula>"Medium"</formula>
    </cfRule>
    <cfRule type="cellIs" dxfId="376" priority="93" operator="equal">
      <formula>"High"</formula>
    </cfRule>
  </conditionalFormatting>
  <conditionalFormatting sqref="T14:T16">
    <cfRule type="cellIs" dxfId="375" priority="94" operator="equal">
      <formula>"Low"</formula>
    </cfRule>
    <cfRule type="cellIs" dxfId="374" priority="95" operator="equal">
      <formula>"Medium"</formula>
    </cfRule>
    <cfRule type="cellIs" dxfId="373" priority="96" operator="equal">
      <formula>"High"</formula>
    </cfRule>
  </conditionalFormatting>
  <conditionalFormatting sqref="U18:U22">
    <cfRule type="cellIs" dxfId="372" priority="55" operator="equal">
      <formula>"Low"</formula>
    </cfRule>
    <cfRule type="cellIs" dxfId="371" priority="56" operator="equal">
      <formula>"Medium"</formula>
    </cfRule>
    <cfRule type="cellIs" dxfId="370" priority="57" operator="equal">
      <formula>"High"</formula>
    </cfRule>
  </conditionalFormatting>
  <conditionalFormatting sqref="U18:U22">
    <cfRule type="cellIs" dxfId="369" priority="58" operator="equal">
      <formula>"Low"</formula>
    </cfRule>
    <cfRule type="cellIs" dxfId="368" priority="59" operator="equal">
      <formula>"Medium"</formula>
    </cfRule>
    <cfRule type="cellIs" dxfId="367" priority="60" operator="equal">
      <formula>"High"</formula>
    </cfRule>
  </conditionalFormatting>
  <conditionalFormatting sqref="M18:M22">
    <cfRule type="cellIs" dxfId="366" priority="79" operator="equal">
      <formula>"Low"</formula>
    </cfRule>
    <cfRule type="cellIs" dxfId="365" priority="80" operator="equal">
      <formula>"Medium"</formula>
    </cfRule>
    <cfRule type="cellIs" dxfId="364" priority="81" operator="equal">
      <formula>"High"</formula>
    </cfRule>
  </conditionalFormatting>
  <conditionalFormatting sqref="M18:M22">
    <cfRule type="cellIs" dxfId="363" priority="82" operator="equal">
      <formula>"Low"</formula>
    </cfRule>
    <cfRule type="cellIs" dxfId="362" priority="83" operator="equal">
      <formula>"Medium"</formula>
    </cfRule>
    <cfRule type="cellIs" dxfId="361" priority="84" operator="equal">
      <formula>"High"</formula>
    </cfRule>
  </conditionalFormatting>
  <conditionalFormatting sqref="L17:M17">
    <cfRule type="cellIs" dxfId="360" priority="43" operator="equal">
      <formula>"Low"</formula>
    </cfRule>
    <cfRule type="cellIs" dxfId="359" priority="44" operator="equal">
      <formula>"Medium"</formula>
    </cfRule>
    <cfRule type="cellIs" dxfId="358" priority="45" operator="equal">
      <formula>"High"</formula>
    </cfRule>
  </conditionalFormatting>
  <conditionalFormatting sqref="L17:M17">
    <cfRule type="cellIs" dxfId="357" priority="46" operator="equal">
      <formula>"Low"</formula>
    </cfRule>
    <cfRule type="cellIs" dxfId="356" priority="47" operator="equal">
      <formula>"Medium"</formula>
    </cfRule>
    <cfRule type="cellIs" dxfId="355" priority="48" operator="equal">
      <formula>"High"</formula>
    </cfRule>
  </conditionalFormatting>
  <conditionalFormatting sqref="U14:U16">
    <cfRule type="cellIs" dxfId="354" priority="67" operator="equal">
      <formula>"Low"</formula>
    </cfRule>
    <cfRule type="cellIs" dxfId="353" priority="68" operator="equal">
      <formula>"Medium"</formula>
    </cfRule>
    <cfRule type="cellIs" dxfId="352" priority="69" operator="equal">
      <formula>"High"</formula>
    </cfRule>
  </conditionalFormatting>
  <conditionalFormatting sqref="U14:U16">
    <cfRule type="cellIs" dxfId="351" priority="70" operator="equal">
      <formula>"Low"</formula>
    </cfRule>
    <cfRule type="cellIs" dxfId="350" priority="71" operator="equal">
      <formula>"Medium"</formula>
    </cfRule>
    <cfRule type="cellIs" dxfId="349" priority="72" operator="equal">
      <formula>"High"</formula>
    </cfRule>
  </conditionalFormatting>
  <conditionalFormatting sqref="U17">
    <cfRule type="cellIs" dxfId="348" priority="31" operator="equal">
      <formula>"Low"</formula>
    </cfRule>
    <cfRule type="cellIs" dxfId="347" priority="32" operator="equal">
      <formula>"Medium"</formula>
    </cfRule>
    <cfRule type="cellIs" dxfId="346" priority="33" operator="equal">
      <formula>"High"</formula>
    </cfRule>
  </conditionalFormatting>
  <conditionalFormatting sqref="U17">
    <cfRule type="cellIs" dxfId="345" priority="34" operator="equal">
      <formula>"Low"</formula>
    </cfRule>
    <cfRule type="cellIs" dxfId="344" priority="35" operator="equal">
      <formula>"Medium"</formula>
    </cfRule>
    <cfRule type="cellIs" dxfId="343" priority="36" operator="equal">
      <formula>"High"</formula>
    </cfRule>
  </conditionalFormatting>
  <conditionalFormatting sqref="M8">
    <cfRule type="cellIs" dxfId="342" priority="19" operator="equal">
      <formula>"Low"</formula>
    </cfRule>
    <cfRule type="cellIs" dxfId="341" priority="20" operator="equal">
      <formula>"Medium"</formula>
    </cfRule>
    <cfRule type="cellIs" dxfId="340" priority="21" operator="equal">
      <formula>"High"</formula>
    </cfRule>
  </conditionalFormatting>
  <conditionalFormatting sqref="M8">
    <cfRule type="cellIs" dxfId="339" priority="22" operator="equal">
      <formula>"Low"</formula>
    </cfRule>
    <cfRule type="cellIs" dxfId="338" priority="23" operator="equal">
      <formula>"Medium"</formula>
    </cfRule>
    <cfRule type="cellIs" dxfId="337" priority="24" operator="equal">
      <formula>"High"</formula>
    </cfRule>
  </conditionalFormatting>
  <conditionalFormatting sqref="T17">
    <cfRule type="cellIs" dxfId="336" priority="37" operator="equal">
      <formula>"Low"</formula>
    </cfRule>
    <cfRule type="cellIs" dxfId="335" priority="38" operator="equal">
      <formula>"Medium"</formula>
    </cfRule>
    <cfRule type="cellIs" dxfId="334" priority="39" operator="equal">
      <formula>"High"</formula>
    </cfRule>
  </conditionalFormatting>
  <conditionalFormatting sqref="T17">
    <cfRule type="cellIs" dxfId="333" priority="40" operator="equal">
      <formula>"Low"</formula>
    </cfRule>
    <cfRule type="cellIs" dxfId="332" priority="41" operator="equal">
      <formula>"Medium"</formula>
    </cfRule>
    <cfRule type="cellIs" dxfId="331" priority="42" operator="equal">
      <formula>"High"</formula>
    </cfRule>
  </conditionalFormatting>
  <conditionalFormatting sqref="M9:M13 M7 L7:L10 T7:T13">
    <cfRule type="cellIs" dxfId="330" priority="25" operator="equal">
      <formula>"Low"</formula>
    </cfRule>
    <cfRule type="cellIs" dxfId="329" priority="26" operator="equal">
      <formula>"Medium"</formula>
    </cfRule>
    <cfRule type="cellIs" dxfId="328" priority="27" operator="equal">
      <formula>"High"</formula>
    </cfRule>
  </conditionalFormatting>
  <conditionalFormatting sqref="M9:M13 M7">
    <cfRule type="cellIs" dxfId="327" priority="28" operator="equal">
      <formula>"Low"</formula>
    </cfRule>
    <cfRule type="cellIs" dxfId="326" priority="29" operator="equal">
      <formula>"Medium"</formula>
    </cfRule>
    <cfRule type="cellIs" dxfId="325" priority="30" operator="equal">
      <formula>"High"</formula>
    </cfRule>
  </conditionalFormatting>
  <conditionalFormatting sqref="U9:U13 U7">
    <cfRule type="cellIs" dxfId="324" priority="13" operator="equal">
      <formula>"Low"</formula>
    </cfRule>
    <cfRule type="cellIs" dxfId="323" priority="14" operator="equal">
      <formula>"Medium"</formula>
    </cfRule>
    <cfRule type="cellIs" dxfId="322" priority="15" operator="equal">
      <formula>"High"</formula>
    </cfRule>
  </conditionalFormatting>
  <conditionalFormatting sqref="U9:U13 U7">
    <cfRule type="cellIs" dxfId="321" priority="16" operator="equal">
      <formula>"Low"</formula>
    </cfRule>
    <cfRule type="cellIs" dxfId="320" priority="17" operator="equal">
      <formula>"Medium"</formula>
    </cfRule>
    <cfRule type="cellIs" dxfId="319" priority="18" operator="equal">
      <formula>"High"</formula>
    </cfRule>
  </conditionalFormatting>
  <conditionalFormatting sqref="U8">
    <cfRule type="cellIs" dxfId="318" priority="7" operator="equal">
      <formula>"Low"</formula>
    </cfRule>
    <cfRule type="cellIs" dxfId="317" priority="8" operator="equal">
      <formula>"Medium"</formula>
    </cfRule>
    <cfRule type="cellIs" dxfId="316" priority="9" operator="equal">
      <formula>"High"</formula>
    </cfRule>
  </conditionalFormatting>
  <conditionalFormatting sqref="U8">
    <cfRule type="cellIs" dxfId="315" priority="10" operator="equal">
      <formula>"Low"</formula>
    </cfRule>
    <cfRule type="cellIs" dxfId="314" priority="11" operator="equal">
      <formula>"Medium"</formula>
    </cfRule>
    <cfRule type="cellIs" dxfId="313" priority="12" operator="equal">
      <formula>"High"</formula>
    </cfRule>
  </conditionalFormatting>
  <conditionalFormatting sqref="L11:L13">
    <cfRule type="cellIs" dxfId="312" priority="1" operator="equal">
      <formula>"Low"</formula>
    </cfRule>
    <cfRule type="cellIs" dxfId="311" priority="2" operator="equal">
      <formula>"Medium"</formula>
    </cfRule>
    <cfRule type="cellIs" dxfId="310" priority="3" operator="equal">
      <formula>"High"</formula>
    </cfRule>
  </conditionalFormatting>
  <conditionalFormatting sqref="L11:L13">
    <cfRule type="cellIs" dxfId="309" priority="4" operator="equal">
      <formula>"Low"</formula>
    </cfRule>
    <cfRule type="cellIs" dxfId="308" priority="5" operator="equal">
      <formula>"Medium"</formula>
    </cfRule>
    <cfRule type="cellIs" dxfId="307" priority="6" operator="equal">
      <formula>"High"</formula>
    </cfRule>
  </conditionalFormatting>
  <dataValidations count="24">
    <dataValidation type="list" allowBlank="1" showInputMessage="1" showErrorMessage="1" sqref="W7:W18" xr:uid="{00000000-0002-0000-0400-000000000000}">
      <formula1>"New,Provisional,Open,Triggered,In Control,Closed"</formula1>
    </dataValidation>
    <dataValidation allowBlank="1" showInputMessage="1" showErrorMessage="1" promptTitle="Current / net risk level" prompt="The target financial value of the risk" sqref="U6" xr:uid="{00000000-0002-0000-0400-000001000000}"/>
    <dataValidation allowBlank="1" showInputMessage="1" showErrorMessage="1" promptTitle="Current / net risk level" prompt="The current (or net) financial value of the risk" sqref="M6" xr:uid="{00000000-0002-0000-0400-000002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400-000003000000}"/>
    <dataValidation allowBlank="1" showInputMessage="1" showErrorMessage="1" promptTitle="Date updated" prompt="Date when this item was last updated" sqref="V6" xr:uid="{00000000-0002-0000-0400-000004000000}"/>
    <dataValidation allowBlank="1" showInputMessage="1" showErrorMessage="1" promptTitle="Target risk level" prompt="The target level of risk, derived from the target likelihood and the target impact scores, as defined in the risk matrix" sqref="T6" xr:uid="{00000000-0002-0000-0400-000005000000}"/>
    <dataValidation allowBlank="1" showInputMessage="1" showErrorMessage="1" promptTitle="Target Liklihood score" prompt="State your expectations of  how likely it is that the risk will occur, after you have completed the mitigations actions" sqref="S6" xr:uid="{00000000-0002-0000-0400-000006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400-000007000000}"/>
    <dataValidation allowBlank="1" showInputMessage="1" showErrorMessage="1" promptTitle="Action progress" prompt="State any progress made on the actions. If completed, state &quot;Completed&quot;" sqref="Q6" xr:uid="{00000000-0002-0000-0400-000008000000}"/>
    <dataValidation allowBlank="1" showInputMessage="1" showErrorMessage="1" promptTitle="Expected completion date" prompt="State when the action is to be completed by" sqref="P6" xr:uid="{00000000-0002-0000-0400-000009000000}"/>
    <dataValidation allowBlank="1" showInputMessage="1" showErrorMessage="1" promptTitle="Action Owner" prompt="Enter the name of the person responsible for the actions related to this risk" sqref="O6" xr:uid="{00000000-0002-0000-0400-00000A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400-00000B000000}"/>
    <dataValidation allowBlank="1" showInputMessage="1" showErrorMessage="1" promptTitle="Current / net risk level" prompt="The current (or net) level of risk, derived from the likelihood and the impact scores, as defined in the risk matrix" sqref="L6" xr:uid="{00000000-0002-0000-0400-00000C000000}"/>
    <dataValidation allowBlank="1" showInputMessage="1" showErrorMessage="1" promptTitle="Liklihood Score" prompt="State how likely it is that the risk will occur" sqref="K6" xr:uid="{00000000-0002-0000-0400-00000D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400-00000E000000}"/>
    <dataValidation allowBlank="1" showInputMessage="1" showErrorMessage="1" promptTitle="Control" prompt="A control is a measure that is in place today, which either helps prevents a risk from happening or reduces its impact" sqref="I6" xr:uid="{00000000-0002-0000-0400-00000F000000}"/>
    <dataValidation allowBlank="1" showInputMessage="1" showErrorMessage="1" promptTitle="Risk Owner" prompt="Name of the person who is accountable for managing the risk" sqref="H6" xr:uid="{00000000-0002-0000-0400-000010000000}"/>
    <dataValidation allowBlank="1" showInputMessage="1" showErrorMessage="1" promptTitle="Risk Category" prompt="Categorise your risk. If more than one applies, choose the one which is most applicable" sqref="G6" xr:uid="{00000000-0002-0000-0400-000011000000}"/>
    <dataValidation allowBlank="1" showInputMessage="1" showErrorMessage="1" promptTitle="Short title and description" prompt="Provide a brief description of the risk. Be clear in your wording whether this is a down-side risk (threat), opportunity or an assumption" sqref="F6" xr:uid="{00000000-0002-0000-0400-000012000000}"/>
    <dataValidation allowBlank="1" showInputMessage="1" showErrorMessage="1" promptTitle="Risk Area" prompt="Identify the predominant Risk Area impacted by the identified risk._x000a_Free form field." sqref="E6" xr:uid="{00000000-0002-0000-0400-000013000000}"/>
    <dataValidation allowBlank="1" showInputMessage="1" showErrorMessage="1" promptTitle="Identified by" prompt="State who identified the risk" sqref="D6" xr:uid="{00000000-0002-0000-0400-000014000000}"/>
    <dataValidation allowBlank="1" showInputMessage="1" showErrorMessage="1" promptTitle="Date Identified" prompt="State when the item was identified" sqref="C6" xr:uid="{00000000-0002-0000-0400-000015000000}"/>
    <dataValidation allowBlank="1" showInputMessage="1" showErrorMessage="1" promptTitle="Risk ID" prompt="A unique identifier for the item" sqref="B6" xr:uid="{00000000-0002-0000-0400-000016000000}"/>
    <dataValidation type="list" allowBlank="1" showInputMessage="1" showErrorMessage="1" sqref="W19:W23" xr:uid="{00000000-0002-0000-0400-000017000000}">
      <formula1>"New,Provisional,Open,Triggered,Closed"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16"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18000000}">
          <x14:formula1>
            <xm:f>'Risk Matrix'!$C$3:$G$3</xm:f>
          </x14:formula1>
          <xm:sqref>J7:J23 R7:R23</xm:sqref>
        </x14:dataValidation>
        <x14:dataValidation type="list" allowBlank="1" showInputMessage="1" showErrorMessage="1" xr:uid="{00000000-0002-0000-0400-000019000000}">
          <x14:formula1>
            <xm:f>'Risk Matrix'!$B$4:$B$8</xm:f>
          </x14:formula1>
          <xm:sqref>K7:K23 S7:S23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BCF74-B23F-411E-875F-1A54FE42DC3D}">
  <sheetPr>
    <pageSetUpPr fitToPage="1"/>
  </sheetPr>
  <dimension ref="B1:W24"/>
  <sheetViews>
    <sheetView zoomScale="90" zoomScaleNormal="90" workbookViewId="0">
      <selection activeCell="C3" sqref="C3"/>
    </sheetView>
  </sheetViews>
  <sheetFormatPr defaultColWidth="9.140625" defaultRowHeight="12.75" x14ac:dyDescent="0.2"/>
  <cols>
    <col min="1" max="1" width="1.85546875" style="9" customWidth="1"/>
    <col min="2" max="2" width="9.140625" style="9"/>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120</v>
      </c>
      <c r="G2" s="22"/>
      <c r="H2" s="23"/>
      <c r="L2" s="12"/>
      <c r="M2" s="12"/>
      <c r="T2" s="12"/>
      <c r="U2" s="12"/>
      <c r="V2" s="23" t="s">
        <v>76</v>
      </c>
    </row>
    <row r="3" spans="2:23" x14ac:dyDescent="0.2">
      <c r="B3" s="22" t="s">
        <v>27</v>
      </c>
      <c r="C3" s="48" t="s">
        <v>407</v>
      </c>
      <c r="D3" s="46"/>
      <c r="G3" s="22"/>
      <c r="H3" s="48"/>
      <c r="I3" s="46"/>
      <c r="L3" s="12"/>
      <c r="M3" s="12"/>
      <c r="T3" s="12"/>
      <c r="U3" s="12"/>
    </row>
    <row r="4" spans="2:23" ht="15" x14ac:dyDescent="0.2">
      <c r="B4" s="13"/>
      <c r="C4" s="92"/>
      <c r="D4" s="14"/>
    </row>
    <row r="5" spans="2:23" s="15" customFormat="1" x14ac:dyDescent="0.2">
      <c r="B5" s="141" t="s">
        <v>22</v>
      </c>
      <c r="C5" s="142"/>
      <c r="D5" s="142"/>
      <c r="E5" s="142"/>
      <c r="F5" s="142"/>
      <c r="G5" s="142"/>
      <c r="H5" s="142"/>
      <c r="I5" s="143"/>
      <c r="J5" s="143"/>
      <c r="K5" s="143"/>
      <c r="L5" s="144"/>
      <c r="M5" s="67"/>
      <c r="N5" s="145" t="s">
        <v>21</v>
      </c>
      <c r="O5" s="146"/>
      <c r="P5" s="147"/>
      <c r="Q5" s="147"/>
      <c r="R5" s="147"/>
      <c r="S5" s="147"/>
      <c r="T5" s="148"/>
      <c r="U5" s="67"/>
      <c r="V5" s="149" t="s">
        <v>20</v>
      </c>
      <c r="W5" s="150"/>
    </row>
    <row r="6" spans="2:23" s="29" customFormat="1" ht="46.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115</v>
      </c>
      <c r="Q6" s="26" t="s">
        <v>11</v>
      </c>
      <c r="R6" s="27" t="s">
        <v>29</v>
      </c>
      <c r="S6" s="27" t="s">
        <v>30</v>
      </c>
      <c r="T6" s="26" t="s">
        <v>41</v>
      </c>
      <c r="U6" s="28" t="s">
        <v>42</v>
      </c>
      <c r="V6" s="25" t="s">
        <v>10</v>
      </c>
      <c r="W6" s="26" t="s">
        <v>43</v>
      </c>
    </row>
    <row r="7" spans="2:23" s="37" customFormat="1" ht="108" hidden="1" x14ac:dyDescent="0.2">
      <c r="B7" s="30">
        <v>1</v>
      </c>
      <c r="C7" s="51">
        <v>43263</v>
      </c>
      <c r="D7" s="32" t="s">
        <v>149</v>
      </c>
      <c r="E7" s="32" t="s">
        <v>159</v>
      </c>
      <c r="F7" s="54" t="s">
        <v>142</v>
      </c>
      <c r="G7" s="72" t="s">
        <v>34</v>
      </c>
      <c r="H7" s="72" t="s">
        <v>149</v>
      </c>
      <c r="I7" s="72" t="s">
        <v>161</v>
      </c>
      <c r="J7" s="72"/>
      <c r="K7" s="73"/>
      <c r="L7" s="74" t="str">
        <f>IF(K7=0," ",IF(J7=0," ",VLOOKUP(K7,'[4]Risk Matrix'!$B$3:$G$8,MATCH(J7,'[4]Risk Matrix'!$B$3:$G$3,0),FALSE)))</f>
        <v xml:space="preserve"> </v>
      </c>
      <c r="M7" s="74"/>
      <c r="N7" s="75" t="s">
        <v>162</v>
      </c>
      <c r="O7" s="76" t="s">
        <v>150</v>
      </c>
      <c r="P7" s="77" t="s">
        <v>219</v>
      </c>
      <c r="Q7" s="72" t="s">
        <v>218</v>
      </c>
      <c r="R7" s="72"/>
      <c r="S7" s="73"/>
      <c r="T7" s="74" t="str">
        <f>IF(S7=0," ",IF(R7=0," ",VLOOKUP(S7,'[4]Risk Matrix'!$B$3:$G$8,MATCH(R7,'[4]Risk Matrix'!$B$3:$G$3,0),FALSE)))</f>
        <v xml:space="preserve"> </v>
      </c>
      <c r="U7" s="74"/>
      <c r="V7" s="77">
        <v>43537</v>
      </c>
      <c r="W7" s="72" t="s">
        <v>73</v>
      </c>
    </row>
    <row r="8" spans="2:23" s="37" customFormat="1" ht="48" hidden="1" x14ac:dyDescent="0.2">
      <c r="B8" s="30">
        <v>7</v>
      </c>
      <c r="C8" s="53">
        <v>43333</v>
      </c>
      <c r="D8" s="32" t="s">
        <v>149</v>
      </c>
      <c r="E8" s="32" t="s">
        <v>160</v>
      </c>
      <c r="F8" s="56" t="s">
        <v>148</v>
      </c>
      <c r="G8" s="72" t="s">
        <v>32</v>
      </c>
      <c r="H8" s="72" t="s">
        <v>149</v>
      </c>
      <c r="I8" s="72" t="s">
        <v>161</v>
      </c>
      <c r="J8" s="72"/>
      <c r="K8" s="73"/>
      <c r="L8" s="74"/>
      <c r="M8" s="74"/>
      <c r="N8" s="72" t="s">
        <v>154</v>
      </c>
      <c r="O8" s="76" t="s">
        <v>156</v>
      </c>
      <c r="P8" s="77">
        <v>43555</v>
      </c>
      <c r="Q8" s="72" t="s">
        <v>220</v>
      </c>
      <c r="R8" s="72"/>
      <c r="S8" s="73"/>
      <c r="T8" s="74"/>
      <c r="U8" s="74"/>
      <c r="V8" s="77">
        <v>43566</v>
      </c>
      <c r="W8" s="72" t="s">
        <v>73</v>
      </c>
    </row>
    <row r="9" spans="2:23" s="37" customFormat="1" ht="63.75" customHeight="1" x14ac:dyDescent="0.2">
      <c r="B9" s="30">
        <v>5</v>
      </c>
      <c r="C9" s="52" t="s">
        <v>141</v>
      </c>
      <c r="D9" s="32" t="s">
        <v>149</v>
      </c>
      <c r="E9" s="32" t="s">
        <v>160</v>
      </c>
      <c r="F9" s="56" t="s">
        <v>146</v>
      </c>
      <c r="G9" s="32" t="s">
        <v>33</v>
      </c>
      <c r="H9" s="32" t="s">
        <v>149</v>
      </c>
      <c r="I9" s="32" t="s">
        <v>161</v>
      </c>
      <c r="J9" s="32" t="s">
        <v>7</v>
      </c>
      <c r="K9" s="34" t="s">
        <v>6</v>
      </c>
      <c r="L9" s="35" t="str">
        <f>IF(K9=0," ",IF(J9=0," ",VLOOKUP(K9,'[4]Risk Matrix'!$B$3:$G$8,MATCH(J9,'[4]Risk Matrix'!$B$3:$G$3,0),FALSE)))</f>
        <v>Medium</v>
      </c>
      <c r="M9" s="35"/>
      <c r="N9" s="79" t="s">
        <v>268</v>
      </c>
      <c r="O9" s="36" t="s">
        <v>156</v>
      </c>
      <c r="P9" s="31" t="s">
        <v>152</v>
      </c>
      <c r="Q9" s="44" t="s">
        <v>158</v>
      </c>
      <c r="R9" s="32" t="s">
        <v>1</v>
      </c>
      <c r="S9" s="34" t="s">
        <v>6</v>
      </c>
      <c r="T9" s="35" t="str">
        <f>IF(S9=0," ",IF(R9=0," ",VLOOKUP(S9,'[4]Risk Matrix'!$B$3:$G$8,MATCH(R9,'[4]Risk Matrix'!$B$3:$G$3,0),FALSE)))</f>
        <v>Low</v>
      </c>
      <c r="U9" s="35"/>
      <c r="V9" s="91">
        <v>43908</v>
      </c>
      <c r="W9" s="32" t="s">
        <v>61</v>
      </c>
    </row>
    <row r="10" spans="2:23" s="37" customFormat="1" ht="48" x14ac:dyDescent="0.2">
      <c r="B10" s="30">
        <v>8</v>
      </c>
      <c r="C10" s="53">
        <v>43502</v>
      </c>
      <c r="D10" s="32" t="s">
        <v>149</v>
      </c>
      <c r="E10" s="32" t="s">
        <v>160</v>
      </c>
      <c r="F10" s="32" t="s">
        <v>202</v>
      </c>
      <c r="G10" s="32" t="s">
        <v>34</v>
      </c>
      <c r="H10" s="32" t="s">
        <v>149</v>
      </c>
      <c r="I10" s="32" t="s">
        <v>203</v>
      </c>
      <c r="J10" s="32" t="s">
        <v>7</v>
      </c>
      <c r="K10" s="34" t="s">
        <v>4</v>
      </c>
      <c r="L10" s="35" t="str">
        <f>IF(K10=0," ",IF(J10=0," ",VLOOKUP(K10,'[4]Risk Matrix'!$B$3:$G$8,MATCH(J10,'[4]Risk Matrix'!$B$3:$G$3,0),FALSE)))</f>
        <v>Medium</v>
      </c>
      <c r="M10" s="35"/>
      <c r="N10" s="32" t="s">
        <v>344</v>
      </c>
      <c r="O10" s="36" t="s">
        <v>156</v>
      </c>
      <c r="P10" s="31" t="s">
        <v>152</v>
      </c>
      <c r="Q10" s="83" t="s">
        <v>365</v>
      </c>
      <c r="R10" s="32" t="s">
        <v>9</v>
      </c>
      <c r="S10" s="34" t="s">
        <v>8</v>
      </c>
      <c r="T10" s="35" t="str">
        <f>IF(S10=0," ",IF(R10=0," ",VLOOKUP(S10,'[4]Risk Matrix'!$B$3:$G$8,MATCH(R10,'[4]Risk Matrix'!$B$3:$G$3,0),FALSE)))</f>
        <v>Low</v>
      </c>
      <c r="U10" s="35"/>
      <c r="V10" s="91">
        <v>43908</v>
      </c>
      <c r="W10" s="32" t="s">
        <v>61</v>
      </c>
    </row>
    <row r="11" spans="2:23" s="37" customFormat="1" ht="54" customHeight="1" x14ac:dyDescent="0.2">
      <c r="B11" s="30">
        <v>9</v>
      </c>
      <c r="C11" s="53">
        <v>43662</v>
      </c>
      <c r="D11" s="32" t="s">
        <v>149</v>
      </c>
      <c r="E11" s="32" t="s">
        <v>159</v>
      </c>
      <c r="F11" s="32" t="s">
        <v>247</v>
      </c>
      <c r="G11" s="32" t="s">
        <v>34</v>
      </c>
      <c r="H11" s="32" t="s">
        <v>149</v>
      </c>
      <c r="I11" s="32" t="s">
        <v>203</v>
      </c>
      <c r="J11" s="32" t="s">
        <v>7</v>
      </c>
      <c r="K11" s="34" t="s">
        <v>6</v>
      </c>
      <c r="L11" s="35" t="str">
        <f>IF(K11=0," ",IF(J11=0," ",VLOOKUP(K11,'[4]Risk Matrix'!$B$3:$G$8,MATCH(J11,'[4]Risk Matrix'!$B$3:$G$3,0),FALSE)))</f>
        <v>Medium</v>
      </c>
      <c r="M11" s="35"/>
      <c r="N11" s="32" t="s">
        <v>248</v>
      </c>
      <c r="O11" s="36" t="s">
        <v>156</v>
      </c>
      <c r="P11" s="31" t="s">
        <v>152</v>
      </c>
      <c r="Q11" s="32" t="s">
        <v>366</v>
      </c>
      <c r="R11" s="32" t="s">
        <v>9</v>
      </c>
      <c r="S11" s="34" t="s">
        <v>6</v>
      </c>
      <c r="T11" s="81" t="s">
        <v>19</v>
      </c>
      <c r="U11" s="35"/>
      <c r="V11" s="91">
        <v>43908</v>
      </c>
      <c r="W11" s="32" t="s">
        <v>61</v>
      </c>
    </row>
    <row r="12" spans="2:23" s="37" customFormat="1" ht="48" x14ac:dyDescent="0.2">
      <c r="B12" s="30">
        <v>2</v>
      </c>
      <c r="C12" s="51">
        <v>43263</v>
      </c>
      <c r="D12" s="32" t="s">
        <v>149</v>
      </c>
      <c r="E12" s="32" t="s">
        <v>159</v>
      </c>
      <c r="F12" s="55" t="s">
        <v>143</v>
      </c>
      <c r="G12" s="32" t="s">
        <v>34</v>
      </c>
      <c r="H12" s="32" t="s">
        <v>149</v>
      </c>
      <c r="I12" s="32" t="s">
        <v>161</v>
      </c>
      <c r="J12" s="32" t="s">
        <v>9</v>
      </c>
      <c r="K12" s="34" t="s">
        <v>8</v>
      </c>
      <c r="L12" s="35" t="str">
        <f>IF(K12=0," ",IF(J12=0," ",VLOOKUP(K12,'[4]Risk Matrix'!$B$3:$G$8,MATCH(J12,'[4]Risk Matrix'!$B$3:$G$3,0),FALSE)))</f>
        <v>Low</v>
      </c>
      <c r="M12" s="35"/>
      <c r="N12" s="58" t="s">
        <v>342</v>
      </c>
      <c r="O12" s="36" t="s">
        <v>156</v>
      </c>
      <c r="P12" s="31" t="s">
        <v>152</v>
      </c>
      <c r="Q12" s="32" t="s">
        <v>258</v>
      </c>
      <c r="R12" s="32" t="s">
        <v>1</v>
      </c>
      <c r="S12" s="34" t="s">
        <v>8</v>
      </c>
      <c r="T12" s="35" t="str">
        <f>IF(S12=0," ",IF(R12=0," ",VLOOKUP(S12,'[4]Risk Matrix'!$B$3:$G$8,MATCH(R12,'[4]Risk Matrix'!$B$3:$G$3,0),FALSE)))</f>
        <v>Low</v>
      </c>
      <c r="U12" s="35"/>
      <c r="V12" s="91">
        <v>43908</v>
      </c>
      <c r="W12" s="32" t="s">
        <v>61</v>
      </c>
    </row>
    <row r="13" spans="2:23" s="37" customFormat="1" ht="48" hidden="1" customHeight="1" x14ac:dyDescent="0.2">
      <c r="B13" s="38">
        <v>3</v>
      </c>
      <c r="C13" s="70">
        <v>43263</v>
      </c>
      <c r="D13" s="40" t="s">
        <v>149</v>
      </c>
      <c r="E13" s="40" t="s">
        <v>159</v>
      </c>
      <c r="F13" s="71" t="s">
        <v>144</v>
      </c>
      <c r="G13" s="72" t="s">
        <v>34</v>
      </c>
      <c r="H13" s="72" t="s">
        <v>149</v>
      </c>
      <c r="I13" s="72" t="s">
        <v>161</v>
      </c>
      <c r="J13" s="72"/>
      <c r="K13" s="73"/>
      <c r="L13" s="74" t="str">
        <f>IF(K13=0," ",IF(J13=0," ",VLOOKUP(K13,'[4]Risk Matrix'!$B$3:$G$8,MATCH(J13,'[4]Risk Matrix'!$B$3:$G$3,0),FALSE)))</f>
        <v xml:space="preserve"> </v>
      </c>
      <c r="M13" s="74"/>
      <c r="N13" s="78" t="s">
        <v>153</v>
      </c>
      <c r="O13" s="76" t="s">
        <v>156</v>
      </c>
      <c r="P13" s="77" t="s">
        <v>152</v>
      </c>
      <c r="Q13" s="72" t="s">
        <v>157</v>
      </c>
      <c r="R13" s="72"/>
      <c r="S13" s="73"/>
      <c r="T13" s="74" t="str">
        <f>IF(S13=0," ",IF(R13=0," ",VLOOKUP(S13,'[4]Risk Matrix'!$B$3:$G$8,MATCH(R13,'[4]Risk Matrix'!$B$3:$G$3,0),FALSE)))</f>
        <v xml:space="preserve"> </v>
      </c>
      <c r="U13" s="74"/>
      <c r="V13" s="91">
        <v>43782</v>
      </c>
      <c r="W13" s="72" t="s">
        <v>73</v>
      </c>
    </row>
    <row r="14" spans="2:23" s="37" customFormat="1" ht="48" x14ac:dyDescent="0.2">
      <c r="B14" s="30">
        <v>4</v>
      </c>
      <c r="C14" s="51">
        <v>43263</v>
      </c>
      <c r="D14" s="32" t="s">
        <v>149</v>
      </c>
      <c r="E14" s="32" t="s">
        <v>159</v>
      </c>
      <c r="F14" s="56" t="s">
        <v>145</v>
      </c>
      <c r="G14" s="32" t="s">
        <v>34</v>
      </c>
      <c r="H14" s="32" t="s">
        <v>149</v>
      </c>
      <c r="I14" s="32" t="s">
        <v>161</v>
      </c>
      <c r="J14" s="32" t="s">
        <v>9</v>
      </c>
      <c r="K14" s="34" t="s">
        <v>8</v>
      </c>
      <c r="L14" s="35" t="str">
        <f>IF(K14=0," ",IF(J14=0," ",VLOOKUP(K14,'[4]Risk Matrix'!$B$3:$G$8,MATCH(J14,'[4]Risk Matrix'!$B$3:$G$3,0),FALSE)))</f>
        <v>Low</v>
      </c>
      <c r="M14" s="35"/>
      <c r="N14" s="32" t="s">
        <v>343</v>
      </c>
      <c r="O14" s="36" t="s">
        <v>151</v>
      </c>
      <c r="P14" s="31" t="s">
        <v>152</v>
      </c>
      <c r="Q14" s="44" t="s">
        <v>155</v>
      </c>
      <c r="R14" s="32" t="s">
        <v>9</v>
      </c>
      <c r="S14" s="34" t="s">
        <v>8</v>
      </c>
      <c r="T14" s="35" t="str">
        <f>IF(S14=0," ",IF(R14=0," ",VLOOKUP(S14,'[4]Risk Matrix'!$B$3:$G$8,MATCH(R14,'[4]Risk Matrix'!$B$3:$G$3,0),FALSE)))</f>
        <v>Low</v>
      </c>
      <c r="U14" s="35"/>
      <c r="V14" s="91">
        <v>43908</v>
      </c>
      <c r="W14" s="32" t="s">
        <v>61</v>
      </c>
    </row>
    <row r="15" spans="2:23" s="37" customFormat="1" ht="72" x14ac:dyDescent="0.2">
      <c r="B15" s="30">
        <v>6</v>
      </c>
      <c r="C15" s="53">
        <v>43263</v>
      </c>
      <c r="D15" s="32" t="s">
        <v>149</v>
      </c>
      <c r="E15" s="32" t="s">
        <v>160</v>
      </c>
      <c r="F15" s="56" t="s">
        <v>147</v>
      </c>
      <c r="G15" s="32" t="s">
        <v>33</v>
      </c>
      <c r="H15" s="32" t="s">
        <v>149</v>
      </c>
      <c r="I15" s="32" t="s">
        <v>161</v>
      </c>
      <c r="J15" s="32" t="s">
        <v>9</v>
      </c>
      <c r="K15" s="34" t="s">
        <v>6</v>
      </c>
      <c r="L15" s="35" t="str">
        <f>IF(K15=0," ",IF(J15=0," ",VLOOKUP(K15,'[4]Risk Matrix'!$B$3:$G$8,MATCH(J15,'[4]Risk Matrix'!$B$3:$G$3,0),FALSE)))</f>
        <v>Medium</v>
      </c>
      <c r="M15" s="35"/>
      <c r="N15" s="32" t="s">
        <v>259</v>
      </c>
      <c r="O15" s="36" t="s">
        <v>156</v>
      </c>
      <c r="P15" s="31" t="s">
        <v>152</v>
      </c>
      <c r="Q15" s="32" t="s">
        <v>246</v>
      </c>
      <c r="R15" s="32" t="s">
        <v>1</v>
      </c>
      <c r="S15" s="34" t="s">
        <v>8</v>
      </c>
      <c r="T15" s="35" t="str">
        <f>IF(S15=0," ",IF(R15=0," ",VLOOKUP(S15,'[4]Risk Matrix'!$B$3:$G$8,MATCH(R15,'[4]Risk Matrix'!$B$3:$G$3,0),FALSE)))</f>
        <v>Low</v>
      </c>
      <c r="U15" s="35"/>
      <c r="V15" s="91">
        <v>43908</v>
      </c>
      <c r="W15" s="32" t="s">
        <v>61</v>
      </c>
    </row>
    <row r="16" spans="2:23" s="37" customFormat="1" ht="75" customHeight="1" x14ac:dyDescent="0.2">
      <c r="B16" s="82">
        <v>13</v>
      </c>
      <c r="C16" s="77">
        <v>43782</v>
      </c>
      <c r="D16" s="72" t="s">
        <v>149</v>
      </c>
      <c r="E16" s="100" t="s">
        <v>159</v>
      </c>
      <c r="F16" s="72" t="s">
        <v>316</v>
      </c>
      <c r="G16" s="72" t="s">
        <v>34</v>
      </c>
      <c r="H16" s="72"/>
      <c r="I16" s="72" t="s">
        <v>161</v>
      </c>
      <c r="J16" s="72"/>
      <c r="K16" s="73"/>
      <c r="L16" s="74" t="str">
        <f>IF(K16=0," ",IF(J16=0," ",VLOOKUP(K16,'[4]Risk Matrix'!$B$3:$G$8,MATCH(J16,'[4]Risk Matrix'!$B$3:$G$3,0),FALSE)))</f>
        <v xml:space="preserve"> </v>
      </c>
      <c r="M16" s="74"/>
      <c r="N16" s="72" t="s">
        <v>315</v>
      </c>
      <c r="O16" s="76" t="s">
        <v>156</v>
      </c>
      <c r="P16" s="77" t="s">
        <v>152</v>
      </c>
      <c r="Q16" s="72" t="s">
        <v>395</v>
      </c>
      <c r="R16" s="72"/>
      <c r="S16" s="73"/>
      <c r="T16" s="74" t="str">
        <f>IF(S16=0," ",IF(R16=0," ",VLOOKUP(S16,'[4]Risk Matrix'!$B$3:$G$8,MATCH(R16,'[4]Risk Matrix'!$B$3:$G$3,0),FALSE)))</f>
        <v xml:space="preserve"> </v>
      </c>
      <c r="U16" s="74"/>
      <c r="V16" s="101">
        <v>43908</v>
      </c>
      <c r="W16" s="72" t="s">
        <v>73</v>
      </c>
    </row>
    <row r="17" spans="2:23" s="37" customFormat="1" ht="75" customHeight="1" x14ac:dyDescent="0.2">
      <c r="B17" s="30">
        <v>14</v>
      </c>
      <c r="C17" s="31"/>
      <c r="D17" s="32"/>
      <c r="E17" s="33"/>
      <c r="F17" s="32"/>
      <c r="G17" s="32"/>
      <c r="H17" s="32"/>
      <c r="I17" s="32"/>
      <c r="J17" s="32"/>
      <c r="K17" s="34"/>
      <c r="L17" s="35" t="str">
        <f>IF(K17=0," ",IF(J17=0," ",VLOOKUP(K17,'[4]Risk Matrix'!$B$3:$G$8,MATCH(J17,'[4]Risk Matrix'!$B$3:$G$3,0),FALSE)))</f>
        <v xml:space="preserve"> </v>
      </c>
      <c r="M17" s="35"/>
      <c r="N17" s="32"/>
      <c r="O17" s="32"/>
      <c r="P17" s="31"/>
      <c r="Q17" s="32"/>
      <c r="R17" s="32"/>
      <c r="S17" s="34"/>
      <c r="T17" s="35" t="str">
        <f>IF(S17=0," ",IF(R17=0," ",VLOOKUP(S17,'[4]Risk Matrix'!$B$3:$G$8,MATCH(R17,'[4]Risk Matrix'!$B$3:$G$3,0),FALSE)))</f>
        <v xml:space="preserve"> </v>
      </c>
      <c r="U17" s="35"/>
      <c r="V17" s="31"/>
      <c r="W17" s="32"/>
    </row>
    <row r="18" spans="2:23" s="37" customFormat="1" ht="75" customHeight="1" x14ac:dyDescent="0.2">
      <c r="B18" s="30">
        <v>15</v>
      </c>
      <c r="C18" s="31"/>
      <c r="D18" s="32"/>
      <c r="E18" s="33"/>
      <c r="F18" s="32"/>
      <c r="G18" s="32"/>
      <c r="H18" s="32"/>
      <c r="I18" s="32"/>
      <c r="J18" s="32"/>
      <c r="K18" s="34"/>
      <c r="L18" s="35" t="str">
        <f>IF(K18=0," ",IF(J18=0," ",VLOOKUP(K18,'[4]Risk Matrix'!$B$3:$G$8,MATCH(J18,'[4]Risk Matrix'!$B$3:$G$3,0),FALSE)))</f>
        <v xml:space="preserve"> </v>
      </c>
      <c r="M18" s="35"/>
      <c r="N18" s="32"/>
      <c r="O18" s="36"/>
      <c r="P18" s="31"/>
      <c r="Q18" s="32"/>
      <c r="R18" s="32"/>
      <c r="S18" s="34"/>
      <c r="T18" s="35" t="str">
        <f>IF(S18=0," ",IF(R18=0," ",VLOOKUP(S18,'[4]Risk Matrix'!$B$3:$G$8,MATCH(R18,'[4]Risk Matrix'!$B$3:$G$3,0),FALSE)))</f>
        <v xml:space="preserve"> </v>
      </c>
      <c r="U18" s="35"/>
      <c r="V18" s="31"/>
      <c r="W18" s="32"/>
    </row>
    <row r="19" spans="2:23" s="37" customFormat="1" ht="75" customHeight="1" x14ac:dyDescent="0.2">
      <c r="B19" s="30">
        <v>16</v>
      </c>
      <c r="C19" s="31"/>
      <c r="D19" s="32"/>
      <c r="E19" s="33"/>
      <c r="F19" s="32"/>
      <c r="G19" s="32"/>
      <c r="H19" s="32"/>
      <c r="I19" s="32"/>
      <c r="J19" s="32"/>
      <c r="K19" s="34"/>
      <c r="L19" s="35" t="str">
        <f>IF(K19=0," ",IF(J19=0," ",VLOOKUP(K19,'[4]Risk Matrix'!$B$3:$G$8,MATCH(J19,'[4]Risk Matrix'!$B$3:$G$3,0),FALSE)))</f>
        <v xml:space="preserve"> </v>
      </c>
      <c r="M19" s="35"/>
      <c r="N19" s="32"/>
      <c r="O19" s="36"/>
      <c r="P19" s="31"/>
      <c r="Q19" s="32"/>
      <c r="R19" s="32"/>
      <c r="S19" s="34"/>
      <c r="T19" s="35" t="str">
        <f>IF(S19=0," ",IF(R19=0," ",VLOOKUP(S19,'[4]Risk Matrix'!$B$3:$G$8,MATCH(R19,'[4]Risk Matrix'!$B$3:$G$3,0),FALSE)))</f>
        <v xml:space="preserve"> </v>
      </c>
      <c r="U19" s="35"/>
      <c r="V19" s="31"/>
      <c r="W19" s="32"/>
    </row>
    <row r="20" spans="2:23" s="37" customFormat="1" ht="75" customHeight="1" x14ac:dyDescent="0.2">
      <c r="B20" s="30">
        <v>17</v>
      </c>
      <c r="C20" s="31"/>
      <c r="D20" s="32"/>
      <c r="E20" s="33"/>
      <c r="F20" s="32"/>
      <c r="G20" s="32"/>
      <c r="H20" s="32"/>
      <c r="I20" s="32"/>
      <c r="J20" s="32"/>
      <c r="K20" s="34"/>
      <c r="L20" s="35" t="str">
        <f>IF(K20=0," ",IF(J20=0," ",VLOOKUP(K20,'[4]Risk Matrix'!$B$3:$G$8,MATCH(J20,'[4]Risk Matrix'!$B$3:$G$3,0),FALSE)))</f>
        <v xml:space="preserve"> </v>
      </c>
      <c r="M20" s="35"/>
      <c r="N20" s="32"/>
      <c r="O20" s="36"/>
      <c r="P20" s="31"/>
      <c r="Q20" s="32"/>
      <c r="R20" s="32"/>
      <c r="S20" s="34"/>
      <c r="T20" s="35" t="str">
        <f>IF(S20=0," ",IF(R20=0," ",VLOOKUP(S20,'[4]Risk Matrix'!$B$3:$G$8,MATCH(R20,'[4]Risk Matrix'!$B$3:$G$3,0),FALSE)))</f>
        <v xml:space="preserve"> </v>
      </c>
      <c r="U20" s="35"/>
      <c r="V20" s="31"/>
      <c r="W20" s="32"/>
    </row>
    <row r="21" spans="2:23" s="37" customFormat="1" ht="75" customHeight="1" x14ac:dyDescent="0.2">
      <c r="B21" s="30">
        <v>18</v>
      </c>
      <c r="C21" s="31"/>
      <c r="D21" s="32"/>
      <c r="E21" s="33"/>
      <c r="F21" s="32"/>
      <c r="G21" s="32"/>
      <c r="H21" s="32"/>
      <c r="I21" s="32"/>
      <c r="J21" s="32"/>
      <c r="K21" s="34"/>
      <c r="L21" s="35" t="str">
        <f>IF(K21=0," ",IF(J21=0," ",VLOOKUP(K21,'[4]Risk Matrix'!$B$3:$G$8,MATCH(J21,'[4]Risk Matrix'!$B$3:$G$3,0),FALSE)))</f>
        <v xml:space="preserve"> </v>
      </c>
      <c r="M21" s="35"/>
      <c r="N21" s="32"/>
      <c r="O21" s="36"/>
      <c r="P21" s="31"/>
      <c r="Q21" s="32"/>
      <c r="R21" s="32"/>
      <c r="S21" s="34"/>
      <c r="T21" s="35" t="str">
        <f>IF(S21=0," ",IF(R21=0," ",VLOOKUP(S21,'[4]Risk Matrix'!$B$3:$G$8,MATCH(R21,'[4]Risk Matrix'!$B$3:$G$3,0),FALSE)))</f>
        <v xml:space="preserve"> </v>
      </c>
      <c r="U21" s="35"/>
      <c r="V21" s="31"/>
      <c r="W21" s="32"/>
    </row>
    <row r="22" spans="2:23" s="37" customFormat="1" ht="75" customHeight="1" x14ac:dyDescent="0.2">
      <c r="B22" s="30">
        <v>19</v>
      </c>
      <c r="C22" s="31"/>
      <c r="D22" s="32"/>
      <c r="E22" s="33"/>
      <c r="F22" s="32"/>
      <c r="G22" s="32"/>
      <c r="H22" s="32"/>
      <c r="I22" s="32"/>
      <c r="J22" s="32"/>
      <c r="K22" s="34"/>
      <c r="L22" s="35" t="str">
        <f>IF(K22=0," ",IF(J22=0," ",VLOOKUP(K22,'[4]Risk Matrix'!$B$3:$G$8,MATCH(J22,'[4]Risk Matrix'!$B$3:$G$3,0),FALSE)))</f>
        <v xml:space="preserve"> </v>
      </c>
      <c r="M22" s="35"/>
      <c r="N22" s="32"/>
      <c r="O22" s="36"/>
      <c r="P22" s="31"/>
      <c r="Q22" s="32"/>
      <c r="R22" s="32"/>
      <c r="S22" s="34"/>
      <c r="T22" s="35" t="str">
        <f>IF(S22=0," ",IF(R22=0," ",VLOOKUP(S22,'[4]Risk Matrix'!$B$3:$G$8,MATCH(R22,'[4]Risk Matrix'!$B$3:$G$3,0),FALSE)))</f>
        <v xml:space="preserve"> </v>
      </c>
      <c r="U22" s="35"/>
      <c r="V22" s="31"/>
      <c r="W22" s="32"/>
    </row>
    <row r="23" spans="2:23" s="37" customFormat="1" x14ac:dyDescent="0.2">
      <c r="B23" s="30"/>
      <c r="C23" s="31"/>
      <c r="D23" s="32"/>
      <c r="E23" s="33"/>
      <c r="F23" s="32"/>
      <c r="G23" s="32"/>
      <c r="H23" s="32"/>
      <c r="I23" s="32"/>
      <c r="J23" s="32"/>
      <c r="K23" s="34"/>
      <c r="L23" s="35" t="str">
        <f>IF(K23=0," ",IF(J23=0," ",VLOOKUP(K23,'[4]Risk Matrix'!$B$3:$G$8,MATCH(J23,'[4]Risk Matrix'!$B$3:$G$3,0),FALSE)))</f>
        <v xml:space="preserve"> </v>
      </c>
      <c r="M23" s="35"/>
      <c r="N23" s="32"/>
      <c r="O23" s="36"/>
      <c r="P23" s="31"/>
      <c r="Q23" s="32"/>
      <c r="R23" s="32"/>
      <c r="S23" s="34"/>
      <c r="T23" s="35" t="str">
        <f>IF(S23=0," ",IF(R23=0," ",VLOOKUP(S23,'[4]Risk Matrix'!$B$3:$G$8,MATCH(R23,'[4]Risk Matrix'!$B$3:$G$3,0),FALSE)))</f>
        <v xml:space="preserve"> </v>
      </c>
      <c r="U23" s="35"/>
      <c r="V23" s="31"/>
      <c r="W23" s="32"/>
    </row>
    <row r="24" spans="2:23" x14ac:dyDescent="0.2">
      <c r="B24" s="16"/>
      <c r="C24" s="17"/>
      <c r="D24" s="18"/>
      <c r="E24" s="18"/>
      <c r="F24" s="18"/>
      <c r="G24" s="18"/>
      <c r="H24" s="18"/>
      <c r="I24" s="18"/>
      <c r="J24" s="19"/>
      <c r="K24" s="20"/>
      <c r="L24" s="18"/>
      <c r="M24" s="18"/>
      <c r="N24" s="18"/>
      <c r="O24" s="21"/>
      <c r="P24" s="21"/>
      <c r="Q24" s="18"/>
      <c r="R24" s="18"/>
      <c r="S24" s="18"/>
      <c r="T24" s="18"/>
      <c r="U24" s="18"/>
      <c r="V24" s="17"/>
      <c r="W24" s="18"/>
    </row>
  </sheetData>
  <mergeCells count="4">
    <mergeCell ref="B5:H5"/>
    <mergeCell ref="I5:L5"/>
    <mergeCell ref="N5:T5"/>
    <mergeCell ref="V5:W5"/>
  </mergeCells>
  <conditionalFormatting sqref="L7:M8 M14:M15 M12 M23 L18:L23 T18:T22 T23:U23 L10:M10 L16:M16 T12:T15 T7:U8 U12 L9 L12:L15 T9 T10:U10 T15:U15">
    <cfRule type="cellIs" dxfId="306" priority="109" operator="equal">
      <formula>"Low"</formula>
    </cfRule>
    <cfRule type="cellIs" dxfId="305" priority="110" operator="equal">
      <formula>"Medium"</formula>
    </cfRule>
    <cfRule type="cellIs" dxfId="304" priority="111" operator="equal">
      <formula>"High"</formula>
    </cfRule>
  </conditionalFormatting>
  <conditionalFormatting sqref="L7:M8 M14:M15 M12 L10:M10 L16:M16">
    <cfRule type="cellIs" dxfId="303" priority="112" operator="equal">
      <formula>"Low"</formula>
    </cfRule>
    <cfRule type="cellIs" dxfId="302" priority="113" operator="equal">
      <formula>"Medium"</formula>
    </cfRule>
    <cfRule type="cellIs" dxfId="301" priority="114" operator="equal">
      <formula>"High"</formula>
    </cfRule>
  </conditionalFormatting>
  <conditionalFormatting sqref="T16">
    <cfRule type="cellIs" dxfId="300" priority="103" operator="equal">
      <formula>"Low"</formula>
    </cfRule>
    <cfRule type="cellIs" dxfId="299" priority="104" operator="equal">
      <formula>"Medium"</formula>
    </cfRule>
    <cfRule type="cellIs" dxfId="298" priority="105" operator="equal">
      <formula>"High"</formula>
    </cfRule>
  </conditionalFormatting>
  <conditionalFormatting sqref="T16">
    <cfRule type="cellIs" dxfId="297" priority="106" operator="equal">
      <formula>"Low"</formula>
    </cfRule>
    <cfRule type="cellIs" dxfId="296" priority="107" operator="equal">
      <formula>"Medium"</formula>
    </cfRule>
    <cfRule type="cellIs" dxfId="295" priority="108" operator="equal">
      <formula>"High"</formula>
    </cfRule>
  </conditionalFormatting>
  <conditionalFormatting sqref="M9">
    <cfRule type="cellIs" dxfId="294" priority="97" operator="equal">
      <formula>"Low"</formula>
    </cfRule>
    <cfRule type="cellIs" dxfId="293" priority="98" operator="equal">
      <formula>"Medium"</formula>
    </cfRule>
    <cfRule type="cellIs" dxfId="292" priority="99" operator="equal">
      <formula>"High"</formula>
    </cfRule>
  </conditionalFormatting>
  <conditionalFormatting sqref="M9">
    <cfRule type="cellIs" dxfId="291" priority="100" operator="equal">
      <formula>"Low"</formula>
    </cfRule>
    <cfRule type="cellIs" dxfId="290" priority="101" operator="equal">
      <formula>"Medium"</formula>
    </cfRule>
    <cfRule type="cellIs" dxfId="289" priority="102" operator="equal">
      <formula>"High"</formula>
    </cfRule>
  </conditionalFormatting>
  <conditionalFormatting sqref="M18:M22">
    <cfRule type="cellIs" dxfId="288" priority="91" operator="equal">
      <formula>"Low"</formula>
    </cfRule>
    <cfRule type="cellIs" dxfId="287" priority="92" operator="equal">
      <formula>"Medium"</formula>
    </cfRule>
    <cfRule type="cellIs" dxfId="286" priority="93" operator="equal">
      <formula>"High"</formula>
    </cfRule>
  </conditionalFormatting>
  <conditionalFormatting sqref="M18:M22">
    <cfRule type="cellIs" dxfId="285" priority="94" operator="equal">
      <formula>"Low"</formula>
    </cfRule>
    <cfRule type="cellIs" dxfId="284" priority="95" operator="equal">
      <formula>"Medium"</formula>
    </cfRule>
    <cfRule type="cellIs" dxfId="283" priority="96" operator="equal">
      <formula>"High"</formula>
    </cfRule>
  </conditionalFormatting>
  <conditionalFormatting sqref="M13">
    <cfRule type="cellIs" dxfId="282" priority="85" operator="equal">
      <formula>"Low"</formula>
    </cfRule>
    <cfRule type="cellIs" dxfId="281" priority="86" operator="equal">
      <formula>"Medium"</formula>
    </cfRule>
    <cfRule type="cellIs" dxfId="280" priority="87" operator="equal">
      <formula>"High"</formula>
    </cfRule>
  </conditionalFormatting>
  <conditionalFormatting sqref="M13">
    <cfRule type="cellIs" dxfId="279" priority="88" operator="equal">
      <formula>"Low"</formula>
    </cfRule>
    <cfRule type="cellIs" dxfId="278" priority="89" operator="equal">
      <formula>"Medium"</formula>
    </cfRule>
    <cfRule type="cellIs" dxfId="277" priority="90" operator="equal">
      <formula>"High"</formula>
    </cfRule>
  </conditionalFormatting>
  <conditionalFormatting sqref="U14:U16">
    <cfRule type="cellIs" dxfId="276" priority="79" operator="equal">
      <formula>"Low"</formula>
    </cfRule>
    <cfRule type="cellIs" dxfId="275" priority="80" operator="equal">
      <formula>"Medium"</formula>
    </cfRule>
    <cfRule type="cellIs" dxfId="274" priority="81" operator="equal">
      <formula>"High"</formula>
    </cfRule>
  </conditionalFormatting>
  <conditionalFormatting sqref="U14:U16">
    <cfRule type="cellIs" dxfId="273" priority="82" operator="equal">
      <formula>"Low"</formula>
    </cfRule>
    <cfRule type="cellIs" dxfId="272" priority="83" operator="equal">
      <formula>"Medium"</formula>
    </cfRule>
    <cfRule type="cellIs" dxfId="271" priority="84" operator="equal">
      <formula>"High"</formula>
    </cfRule>
  </conditionalFormatting>
  <conditionalFormatting sqref="U9">
    <cfRule type="cellIs" dxfId="270" priority="73" operator="equal">
      <formula>"Low"</formula>
    </cfRule>
    <cfRule type="cellIs" dxfId="269" priority="74" operator="equal">
      <formula>"Medium"</formula>
    </cfRule>
    <cfRule type="cellIs" dxfId="268" priority="75" operator="equal">
      <formula>"High"</formula>
    </cfRule>
  </conditionalFormatting>
  <conditionalFormatting sqref="U9">
    <cfRule type="cellIs" dxfId="267" priority="76" operator="equal">
      <formula>"Low"</formula>
    </cfRule>
    <cfRule type="cellIs" dxfId="266" priority="77" operator="equal">
      <formula>"Medium"</formula>
    </cfRule>
    <cfRule type="cellIs" dxfId="265" priority="78" operator="equal">
      <formula>"High"</formula>
    </cfRule>
  </conditionalFormatting>
  <conditionalFormatting sqref="U18:U22">
    <cfRule type="cellIs" dxfId="264" priority="67" operator="equal">
      <formula>"Low"</formula>
    </cfRule>
    <cfRule type="cellIs" dxfId="263" priority="68" operator="equal">
      <formula>"Medium"</formula>
    </cfRule>
    <cfRule type="cellIs" dxfId="262" priority="69" operator="equal">
      <formula>"High"</formula>
    </cfRule>
  </conditionalFormatting>
  <conditionalFormatting sqref="U18:U22">
    <cfRule type="cellIs" dxfId="261" priority="70" operator="equal">
      <formula>"Low"</formula>
    </cfRule>
    <cfRule type="cellIs" dxfId="260" priority="71" operator="equal">
      <formula>"Medium"</formula>
    </cfRule>
    <cfRule type="cellIs" dxfId="259" priority="72" operator="equal">
      <formula>"High"</formula>
    </cfRule>
  </conditionalFormatting>
  <conditionalFormatting sqref="U13">
    <cfRule type="cellIs" dxfId="258" priority="61" operator="equal">
      <formula>"Low"</formula>
    </cfRule>
    <cfRule type="cellIs" dxfId="257" priority="62" operator="equal">
      <formula>"Medium"</formula>
    </cfRule>
    <cfRule type="cellIs" dxfId="256" priority="63" operator="equal">
      <formula>"High"</formula>
    </cfRule>
  </conditionalFormatting>
  <conditionalFormatting sqref="U13">
    <cfRule type="cellIs" dxfId="255" priority="64" operator="equal">
      <formula>"Low"</formula>
    </cfRule>
    <cfRule type="cellIs" dxfId="254" priority="65" operator="equal">
      <formula>"Medium"</formula>
    </cfRule>
    <cfRule type="cellIs" dxfId="253" priority="66" operator="equal">
      <formula>"High"</formula>
    </cfRule>
  </conditionalFormatting>
  <conditionalFormatting sqref="L17:M17">
    <cfRule type="cellIs" dxfId="252" priority="55" operator="equal">
      <formula>"Low"</formula>
    </cfRule>
    <cfRule type="cellIs" dxfId="251" priority="56" operator="equal">
      <formula>"Medium"</formula>
    </cfRule>
    <cfRule type="cellIs" dxfId="250" priority="57" operator="equal">
      <formula>"High"</formula>
    </cfRule>
  </conditionalFormatting>
  <conditionalFormatting sqref="L17:M17">
    <cfRule type="cellIs" dxfId="249" priority="58" operator="equal">
      <formula>"Low"</formula>
    </cfRule>
    <cfRule type="cellIs" dxfId="248" priority="59" operator="equal">
      <formula>"Medium"</formula>
    </cfRule>
    <cfRule type="cellIs" dxfId="247" priority="60" operator="equal">
      <formula>"High"</formula>
    </cfRule>
  </conditionalFormatting>
  <conditionalFormatting sqref="T17">
    <cfRule type="cellIs" dxfId="246" priority="49" operator="equal">
      <formula>"Low"</formula>
    </cfRule>
    <cfRule type="cellIs" dxfId="245" priority="50" operator="equal">
      <formula>"Medium"</formula>
    </cfRule>
    <cfRule type="cellIs" dxfId="244" priority="51" operator="equal">
      <formula>"High"</formula>
    </cfRule>
  </conditionalFormatting>
  <conditionalFormatting sqref="T17">
    <cfRule type="cellIs" dxfId="243" priority="52" operator="equal">
      <formula>"Low"</formula>
    </cfRule>
    <cfRule type="cellIs" dxfId="242" priority="53" operator="equal">
      <formula>"Medium"</formula>
    </cfRule>
    <cfRule type="cellIs" dxfId="241" priority="54" operator="equal">
      <formula>"High"</formula>
    </cfRule>
  </conditionalFormatting>
  <conditionalFormatting sqref="U17">
    <cfRule type="cellIs" dxfId="240" priority="43" operator="equal">
      <formula>"Low"</formula>
    </cfRule>
    <cfRule type="cellIs" dxfId="239" priority="44" operator="equal">
      <formula>"Medium"</formula>
    </cfRule>
    <cfRule type="cellIs" dxfId="238" priority="45" operator="equal">
      <formula>"High"</formula>
    </cfRule>
  </conditionalFormatting>
  <conditionalFormatting sqref="U17">
    <cfRule type="cellIs" dxfId="237" priority="46" operator="equal">
      <formula>"Low"</formula>
    </cfRule>
    <cfRule type="cellIs" dxfId="236" priority="47" operator="equal">
      <formula>"Medium"</formula>
    </cfRule>
    <cfRule type="cellIs" dxfId="235" priority="48" operator="equal">
      <formula>"High"</formula>
    </cfRule>
  </conditionalFormatting>
  <conditionalFormatting sqref="L8:M8">
    <cfRule type="cellIs" dxfId="234" priority="37" operator="equal">
      <formula>"Low"</formula>
    </cfRule>
    <cfRule type="cellIs" dxfId="233" priority="38" operator="equal">
      <formula>"Medium"</formula>
    </cfRule>
    <cfRule type="cellIs" dxfId="232" priority="39" operator="equal">
      <formula>"High"</formula>
    </cfRule>
  </conditionalFormatting>
  <conditionalFormatting sqref="L8:M8">
    <cfRule type="cellIs" dxfId="231" priority="40" operator="equal">
      <formula>"Low"</formula>
    </cfRule>
    <cfRule type="cellIs" dxfId="230" priority="41" operator="equal">
      <formula>"Medium"</formula>
    </cfRule>
    <cfRule type="cellIs" dxfId="229" priority="42" operator="equal">
      <formula>"High"</formula>
    </cfRule>
  </conditionalFormatting>
  <conditionalFormatting sqref="T8">
    <cfRule type="cellIs" dxfId="228" priority="31" operator="equal">
      <formula>"Low"</formula>
    </cfRule>
    <cfRule type="cellIs" dxfId="227" priority="32" operator="equal">
      <formula>"Medium"</formula>
    </cfRule>
    <cfRule type="cellIs" dxfId="226" priority="33" operator="equal">
      <formula>"High"</formula>
    </cfRule>
  </conditionalFormatting>
  <conditionalFormatting sqref="T8">
    <cfRule type="cellIs" dxfId="225" priority="34" operator="equal">
      <formula>"Low"</formula>
    </cfRule>
    <cfRule type="cellIs" dxfId="224" priority="35" operator="equal">
      <formula>"Medium"</formula>
    </cfRule>
    <cfRule type="cellIs" dxfId="223" priority="36" operator="equal">
      <formula>"High"</formula>
    </cfRule>
  </conditionalFormatting>
  <conditionalFormatting sqref="U8">
    <cfRule type="cellIs" dxfId="222" priority="25" operator="equal">
      <formula>"Low"</formula>
    </cfRule>
    <cfRule type="cellIs" dxfId="221" priority="26" operator="equal">
      <formula>"Medium"</formula>
    </cfRule>
    <cfRule type="cellIs" dxfId="220" priority="27" operator="equal">
      <formula>"High"</formula>
    </cfRule>
  </conditionalFormatting>
  <conditionalFormatting sqref="U8">
    <cfRule type="cellIs" dxfId="219" priority="28" operator="equal">
      <formula>"Low"</formula>
    </cfRule>
    <cfRule type="cellIs" dxfId="218" priority="29" operator="equal">
      <formula>"Medium"</formula>
    </cfRule>
    <cfRule type="cellIs" dxfId="217" priority="30" operator="equal">
      <formula>"High"</formula>
    </cfRule>
  </conditionalFormatting>
  <conditionalFormatting sqref="L11:M15">
    <cfRule type="cellIs" dxfId="216" priority="19" operator="equal">
      <formula>"Low"</formula>
    </cfRule>
    <cfRule type="cellIs" dxfId="215" priority="20" operator="equal">
      <formula>"Medium"</formula>
    </cfRule>
    <cfRule type="cellIs" dxfId="214" priority="21" operator="equal">
      <formula>"High"</formula>
    </cfRule>
  </conditionalFormatting>
  <conditionalFormatting sqref="L11:M15">
    <cfRule type="cellIs" dxfId="213" priority="22" operator="equal">
      <formula>"Low"</formula>
    </cfRule>
    <cfRule type="cellIs" dxfId="212" priority="23" operator="equal">
      <formula>"Medium"</formula>
    </cfRule>
    <cfRule type="cellIs" dxfId="211" priority="24" operator="equal">
      <formula>"High"</formula>
    </cfRule>
  </conditionalFormatting>
  <conditionalFormatting sqref="U11:U15">
    <cfRule type="cellIs" dxfId="210" priority="7" operator="equal">
      <formula>"Low"</formula>
    </cfRule>
    <cfRule type="cellIs" dxfId="209" priority="8" operator="equal">
      <formula>"Medium"</formula>
    </cfRule>
    <cfRule type="cellIs" dxfId="208" priority="9" operator="equal">
      <formula>"High"</formula>
    </cfRule>
  </conditionalFormatting>
  <conditionalFormatting sqref="U11:U15">
    <cfRule type="cellIs" dxfId="207" priority="10" operator="equal">
      <formula>"Low"</formula>
    </cfRule>
    <cfRule type="cellIs" dxfId="206" priority="11" operator="equal">
      <formula>"Medium"</formula>
    </cfRule>
    <cfRule type="cellIs" dxfId="205" priority="12" operator="equal">
      <formula>"High"</formula>
    </cfRule>
  </conditionalFormatting>
  <conditionalFormatting sqref="T11:T15">
    <cfRule type="cellIs" dxfId="204" priority="1" operator="equal">
      <formula>"Low"</formula>
    </cfRule>
    <cfRule type="cellIs" dxfId="203" priority="2" operator="equal">
      <formula>"Medium"</formula>
    </cfRule>
    <cfRule type="cellIs" dxfId="202" priority="3" operator="equal">
      <formula>"High"</formula>
    </cfRule>
  </conditionalFormatting>
  <conditionalFormatting sqref="T11:T15">
    <cfRule type="cellIs" dxfId="201" priority="4" operator="equal">
      <formula>"Low"</formula>
    </cfRule>
    <cfRule type="cellIs" dxfId="200" priority="5" operator="equal">
      <formula>"Medium"</formula>
    </cfRule>
    <cfRule type="cellIs" dxfId="199" priority="6" operator="equal">
      <formula>"High"</formula>
    </cfRule>
  </conditionalFormatting>
  <dataValidations count="26">
    <dataValidation type="list" allowBlank="1" showInputMessage="1" showErrorMessage="1" sqref="W13:W18 W7:W11" xr:uid="{BE6CD782-19D5-45FB-BF7C-1BC337A0BD1F}">
      <formula1>"New,Provisional,Open,Triggered,In Control,Closed"</formula1>
    </dataValidation>
    <dataValidation type="list" allowBlank="1" showInputMessage="1" showErrorMessage="1" sqref="W12" xr:uid="{FAAF4AA5-03BE-47F2-BC01-FEEC0905380C}">
      <formula1>"Provisional,Open,Triggered,In Control,Closed"</formula1>
    </dataValidation>
    <dataValidation allowBlank="1" showInputMessage="1" showErrorMessage="1" promptTitle="Current / net risk level" prompt="The target financial value of the risk" sqref="U6" xr:uid="{890D49B8-A729-4802-9E0B-07C3FCDF7338}"/>
    <dataValidation allowBlank="1" showInputMessage="1" showErrorMessage="1" promptTitle="Current / net risk level" prompt="The current (or net) financial value of the risk" sqref="M6" xr:uid="{4DF147A9-8EB9-49C5-A1DC-18D2F917CDB4}"/>
    <dataValidation allowBlank="1" showInputMessage="1" showErrorMessage="1" promptTitle="Risk status" prompt="Provisional -  not yet validated_x000a_Open -  risk is approved by risk owner_x000a_Triggered - the risk has been realised_x000a_Closed - the risk is no longer relevant" sqref="W6" xr:uid="{E1773765-331A-4E21-865E-71BF6AAA2039}"/>
    <dataValidation allowBlank="1" showInputMessage="1" showErrorMessage="1" promptTitle="Date updated" prompt="Date when this item was last updated" sqref="V6" xr:uid="{F30AB150-97E0-47FE-9B5A-A328CAAD5D97}"/>
    <dataValidation allowBlank="1" showInputMessage="1" showErrorMessage="1" promptTitle="Target risk level" prompt="The target level of risk, derived from the target likelihood and the target impact scores, as defined in the risk matrix" sqref="T6" xr:uid="{2DB6E377-2ED9-4D75-A13F-EDEC2A90938E}"/>
    <dataValidation allowBlank="1" showInputMessage="1" showErrorMessage="1" promptTitle="Target Liklihood score" prompt="State your expectations of  how likely it is that the risk will occur, after you have completed the mitigations actions" sqref="S6" xr:uid="{99A8D44B-A792-4EC2-BBE6-9E06672F1E09}"/>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F1FFF926-C647-4B8B-805E-E7B8E6F8BDA6}"/>
    <dataValidation allowBlank="1" showInputMessage="1" showErrorMessage="1" promptTitle="Action progress" prompt="State any progress made on the actions. If completed, state &quot;Completed&quot;" sqref="Q6" xr:uid="{F37D7607-3E27-4AAE-8E76-11AB2C722C14}"/>
    <dataValidation allowBlank="1" showInputMessage="1" showErrorMessage="1" promptTitle="Expected completion date" prompt="State when the action is to be completed by" sqref="P6" xr:uid="{EC0FB628-3982-4501-971A-BA656C304276}"/>
    <dataValidation allowBlank="1" showInputMessage="1" showErrorMessage="1" promptTitle="Action Owner" prompt="Enter the name of the person responsible for the actions related to this risk" sqref="O6" xr:uid="{E68B33FC-B576-4348-B6F5-E68266F26353}"/>
    <dataValidation allowBlank="1" showInputMessage="1" showErrorMessage="1" promptTitle="Risk actions" prompt="The actions being taken, or to be taken, to address the risk, reducing the impact or probability of any threats or increasing the liklihood of exploiting any opportunities" sqref="N6" xr:uid="{537F92BE-DC5F-4BE9-A0D9-7E635FA82F1C}"/>
    <dataValidation allowBlank="1" showInputMessage="1" showErrorMessage="1" promptTitle="Current / net risk level" prompt="The current (or net) level of risk, derived from the likelihood and the impact scores, as defined in the risk matrix" sqref="L6" xr:uid="{66170597-0C8F-40D2-99DE-427B1375E438}"/>
    <dataValidation allowBlank="1" showInputMessage="1" showErrorMessage="1" promptTitle="Liklihood Score" prompt="State how likely it is that the risk will occur" sqref="K6" xr:uid="{D21F444B-CEC6-4EBC-9977-E14212B992F2}"/>
    <dataValidation allowBlank="1" showInputMessage="1" showErrorMessage="1" promptTitle="Impact" prompt="Indicator of the extent of the impact on the objectives, should the risk occur:_x000a_A - Minor_x000a_B - Moderate_x000a_C - Major_x000a_D - Critical_x000a_E - Catastrophic" sqref="J6" xr:uid="{9AD97FE8-6A58-411A-913C-42583FFB6491}"/>
    <dataValidation allowBlank="1" showInputMessage="1" showErrorMessage="1" promptTitle="Control" prompt="A control is a measure that is in place today, which either helps prevents a risk from happening or reduces its impact" sqref="I6" xr:uid="{2640CBD6-27C5-434B-8032-F8684DBEDA2B}"/>
    <dataValidation allowBlank="1" showInputMessage="1" showErrorMessage="1" promptTitle="Risk Owner" prompt="Name of the person who is accountable for managing the risk" sqref="H6" xr:uid="{A9F591AF-9BE3-468C-85E1-CAB69F1AA464}"/>
    <dataValidation allowBlank="1" showInputMessage="1" showErrorMessage="1" promptTitle="Risk Category" prompt="Categorise your risk. If more than one applies, choose the one which is most applicable" sqref="G6" xr:uid="{1BCD07FC-249A-47CA-BBD6-01A19B26216E}"/>
    <dataValidation allowBlank="1" showInputMessage="1" showErrorMessage="1" promptTitle="Short title and description" prompt="Provide a brief description of the risk. Be clear in your wording whether this is a down-side risk (threat), opportunity or an assumption" sqref="F6" xr:uid="{A5653EA2-6CB8-490A-8907-4C11C2E8AD95}"/>
    <dataValidation allowBlank="1" showInputMessage="1" showErrorMessage="1" promptTitle="Risk Area" prompt="Identify the predominant Risk Area impacted by the identified risk._x000a_Free form field." sqref="E6" xr:uid="{B50A8AC4-FA10-4636-A39E-8FEC0468A132}"/>
    <dataValidation allowBlank="1" showInputMessage="1" showErrorMessage="1" promptTitle="Identified by" prompt="State who identified the risk" sqref="D6" xr:uid="{31C3D976-AF4D-48F1-8223-EA925C38A3E5}"/>
    <dataValidation allowBlank="1" showInputMessage="1" showErrorMessage="1" promptTitle="Date Identified" prompt="State when the item was identified" sqref="C6" xr:uid="{C3593B10-AD2B-425C-ADFC-983FF030AF0E}"/>
    <dataValidation allowBlank="1" showInputMessage="1" showErrorMessage="1" promptTitle="Risk ID" prompt="A unique identifier for the item" sqref="B6" xr:uid="{2AB2A4B6-5DC8-4514-AE38-DC1C4934D308}"/>
    <dataValidation type="list" allowBlank="1" showInputMessage="1" showErrorMessage="1" sqref="W19:W23" xr:uid="{2B79E62C-9F78-4E4D-86FF-74C007DD2AFD}">
      <formula1>"New,Provisional,Open,Triggered,Closed"</formula1>
    </dataValidation>
    <dataValidation operator="lessThanOrEqual" allowBlank="1" showInputMessage="1" showErrorMessage="1" sqref="C7:C8 C12:C15" xr:uid="{1623B008-FC40-4D86-8ACD-0438EB9014FF}"/>
  </dataValidations>
  <pageMargins left="0.7" right="0.7" top="0.75" bottom="0.75" header="0.3" footer="0.3"/>
  <pageSetup paperSize="8" scale="5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2AD6D19F-DE68-4668-8D81-576B3DAF08F1}">
          <x14:formula1>
            <xm:f>'Risk Matrix'!#REF!</xm:f>
          </x14:formula1>
          <xm:sqref>K17:K23 J18:J23 R17:S23</xm:sqref>
        </x14:dataValidation>
        <x14:dataValidation type="list" allowBlank="1" showInputMessage="1" showErrorMessage="1" xr:uid="{CC1AE07D-6729-401D-B254-5F6AB64F57B8}">
          <x14:formula1>
            <xm:f>'Risk Matrix'!$C$3:$G$3</xm:f>
          </x14:formula1>
          <xm:sqref>J12:J17 J7:J10 R12:R16 R7:R10</xm:sqref>
        </x14:dataValidation>
        <x14:dataValidation type="list" allowBlank="1" showInputMessage="1" showErrorMessage="1" xr:uid="{C39F567A-79EA-4DAA-9BB7-B10120239683}">
          <x14:formula1>
            <xm:f>'Risk Matrix'!$B$4:$B$8</xm:f>
          </x14:formula1>
          <xm:sqref>K12:K16 K7:K10 S7:S16</xm:sqref>
        </x14:dataValidation>
        <x14:dataValidation type="list" allowBlank="1" showInputMessage="1" showErrorMessage="1" xr:uid="{3DE6E699-BBBC-42DB-9D01-DCD70AF39BA9}">
          <x14:formula1>
            <xm:f>'H:\00001 SSLEP\Risks\20190509 Consolidated\[2019.05.09  SSLEP Programme Risk Registers April 2019.xlsx]Risk Matrix'!#REF!</xm:f>
          </x14:formula1>
          <xm:sqref>J11:K15 R11:R15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W16"/>
  <sheetViews>
    <sheetView topLeftCell="A7" zoomScale="80" zoomScaleNormal="80" workbookViewId="0">
      <selection activeCell="L10" sqref="L10"/>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4.7109375" style="9" customWidth="1"/>
    <col min="7" max="7" width="13.42578125" style="9" customWidth="1"/>
    <col min="8" max="8" width="13.5703125" style="9" customWidth="1"/>
    <col min="9" max="9" width="22.7109375" style="9" customWidth="1"/>
    <col min="10" max="10" width="14.28515625" style="9" customWidth="1"/>
    <col min="11" max="11" width="10.42578125" style="9" bestFit="1" customWidth="1"/>
    <col min="12" max="12" width="11.28515625" style="9" bestFit="1"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201</v>
      </c>
      <c r="F2" s="86"/>
      <c r="G2" s="22"/>
      <c r="H2" s="23"/>
      <c r="J2" s="11"/>
      <c r="K2" s="11"/>
      <c r="L2" s="12"/>
      <c r="M2" s="12"/>
      <c r="T2" s="12"/>
      <c r="U2" s="12"/>
      <c r="V2" s="23" t="s">
        <v>76</v>
      </c>
    </row>
    <row r="3" spans="2:23" x14ac:dyDescent="0.2">
      <c r="B3" s="22" t="s">
        <v>27</v>
      </c>
      <c r="C3" s="48" t="s">
        <v>408</v>
      </c>
      <c r="D3" s="46"/>
      <c r="G3" s="22"/>
      <c r="H3" s="48"/>
      <c r="I3" s="46"/>
      <c r="J3" s="11"/>
      <c r="K3" s="11"/>
      <c r="L3" s="12"/>
      <c r="M3" s="12"/>
      <c r="T3" s="12"/>
      <c r="U3" s="12"/>
    </row>
    <row r="4" spans="2:23" ht="15" x14ac:dyDescent="0.2">
      <c r="B4" s="13"/>
      <c r="D4" s="14"/>
    </row>
    <row r="5" spans="2:23" s="15" customFormat="1" x14ac:dyDescent="0.2">
      <c r="B5" s="141" t="s">
        <v>22</v>
      </c>
      <c r="C5" s="142"/>
      <c r="D5" s="142"/>
      <c r="E5" s="142"/>
      <c r="F5" s="142"/>
      <c r="G5" s="142"/>
      <c r="H5" s="142"/>
      <c r="I5" s="143"/>
      <c r="J5" s="143"/>
      <c r="K5" s="143"/>
      <c r="L5" s="144"/>
      <c r="M5" s="64"/>
      <c r="N5" s="145" t="s">
        <v>21</v>
      </c>
      <c r="O5" s="146"/>
      <c r="P5" s="147"/>
      <c r="Q5" s="147"/>
      <c r="R5" s="147"/>
      <c r="S5" s="147"/>
      <c r="T5" s="148"/>
      <c r="U5" s="64"/>
      <c r="V5" s="149" t="s">
        <v>20</v>
      </c>
      <c r="W5" s="150"/>
    </row>
    <row r="6" spans="2:23" s="29" customFormat="1" ht="49.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115</v>
      </c>
      <c r="Q6" s="26" t="s">
        <v>11</v>
      </c>
      <c r="R6" s="27" t="s">
        <v>29</v>
      </c>
      <c r="S6" s="27" t="s">
        <v>30</v>
      </c>
      <c r="T6" s="26" t="s">
        <v>41</v>
      </c>
      <c r="U6" s="28" t="s">
        <v>42</v>
      </c>
      <c r="V6" s="25" t="s">
        <v>10</v>
      </c>
      <c r="W6" s="26" t="s">
        <v>43</v>
      </c>
    </row>
    <row r="7" spans="2:23" s="84" customFormat="1" ht="197.25" customHeight="1" x14ac:dyDescent="0.2">
      <c r="B7" s="95">
        <v>5</v>
      </c>
      <c r="C7" s="105">
        <v>43935</v>
      </c>
      <c r="D7" s="83" t="s">
        <v>411</v>
      </c>
      <c r="E7" s="83" t="s">
        <v>159</v>
      </c>
      <c r="F7" s="106" t="s">
        <v>412</v>
      </c>
      <c r="G7" s="83" t="s">
        <v>34</v>
      </c>
      <c r="H7" s="83" t="s">
        <v>204</v>
      </c>
      <c r="I7" s="83" t="s">
        <v>319</v>
      </c>
      <c r="J7" s="83" t="s">
        <v>5</v>
      </c>
      <c r="K7" s="96" t="s">
        <v>2</v>
      </c>
      <c r="L7" s="107" t="str">
        <f>IF(K7=0," ",IF(J7=0," ",VLOOKUP(K7,'[6]Risk Matrix'!$B$3:$G$8,MATCH(J7,'[6]Risk Matrix'!$B$3:$G$3,0),FALSE)))</f>
        <v>High</v>
      </c>
      <c r="M7" s="107"/>
      <c r="N7" s="79" t="s">
        <v>413</v>
      </c>
      <c r="O7" s="97" t="s">
        <v>414</v>
      </c>
      <c r="P7" s="93" t="s">
        <v>152</v>
      </c>
      <c r="Q7" s="83" t="s">
        <v>415</v>
      </c>
      <c r="R7" s="83" t="s">
        <v>7</v>
      </c>
      <c r="S7" s="96" t="s">
        <v>2</v>
      </c>
      <c r="T7" s="109"/>
      <c r="U7" s="107"/>
      <c r="V7" s="93">
        <v>43935</v>
      </c>
      <c r="W7" s="83" t="s">
        <v>61</v>
      </c>
    </row>
    <row r="8" spans="2:23" s="84" customFormat="1" ht="227.25" customHeight="1" x14ac:dyDescent="0.2">
      <c r="B8" s="95">
        <v>6</v>
      </c>
      <c r="C8" s="93" t="s">
        <v>416</v>
      </c>
      <c r="D8" s="83" t="s">
        <v>204</v>
      </c>
      <c r="E8" s="106" t="s">
        <v>159</v>
      </c>
      <c r="F8" s="83" t="s">
        <v>417</v>
      </c>
      <c r="G8" s="83" t="s">
        <v>34</v>
      </c>
      <c r="H8" s="83" t="s">
        <v>204</v>
      </c>
      <c r="I8" s="83" t="s">
        <v>319</v>
      </c>
      <c r="J8" s="83" t="s">
        <v>9</v>
      </c>
      <c r="K8" s="96" t="s">
        <v>6</v>
      </c>
      <c r="L8" s="108"/>
      <c r="M8" s="107"/>
      <c r="N8" s="83" t="s">
        <v>418</v>
      </c>
      <c r="O8" s="97" t="s">
        <v>414</v>
      </c>
      <c r="P8" s="93" t="s">
        <v>152</v>
      </c>
      <c r="Q8" s="83" t="s">
        <v>419</v>
      </c>
      <c r="R8" s="83" t="s">
        <v>9</v>
      </c>
      <c r="S8" s="96" t="s">
        <v>6</v>
      </c>
      <c r="T8" s="109"/>
      <c r="U8" s="107"/>
      <c r="V8" s="93">
        <v>43935</v>
      </c>
      <c r="W8" s="32"/>
    </row>
    <row r="9" spans="2:23" s="84" customFormat="1" ht="119.25" customHeight="1" x14ac:dyDescent="0.2">
      <c r="B9" s="95">
        <v>7</v>
      </c>
      <c r="C9" s="93">
        <v>43935</v>
      </c>
      <c r="D9" s="83" t="s">
        <v>317</v>
      </c>
      <c r="E9" s="106" t="s">
        <v>159</v>
      </c>
      <c r="F9" s="83" t="s">
        <v>420</v>
      </c>
      <c r="G9" s="83" t="s">
        <v>34</v>
      </c>
      <c r="H9" s="83" t="s">
        <v>317</v>
      </c>
      <c r="I9" s="83" t="s">
        <v>421</v>
      </c>
      <c r="J9" s="83" t="s">
        <v>7</v>
      </c>
      <c r="K9" s="96" t="s">
        <v>6</v>
      </c>
      <c r="L9" s="108"/>
      <c r="M9" s="107"/>
      <c r="N9" s="83" t="s">
        <v>422</v>
      </c>
      <c r="O9" s="97" t="s">
        <v>414</v>
      </c>
      <c r="P9" s="93" t="s">
        <v>152</v>
      </c>
      <c r="Q9" s="83" t="s">
        <v>423</v>
      </c>
      <c r="R9" s="83" t="s">
        <v>7</v>
      </c>
      <c r="S9" s="96" t="s">
        <v>6</v>
      </c>
      <c r="T9" s="109"/>
      <c r="U9" s="107"/>
      <c r="V9" s="93">
        <v>43935</v>
      </c>
      <c r="W9" s="32"/>
    </row>
    <row r="10" spans="2:23" s="84" customFormat="1" ht="91.5" customHeight="1" x14ac:dyDescent="0.2">
      <c r="B10" s="95">
        <v>8</v>
      </c>
      <c r="C10" s="93">
        <v>43935</v>
      </c>
      <c r="D10" s="83" t="s">
        <v>317</v>
      </c>
      <c r="E10" s="106" t="s">
        <v>424</v>
      </c>
      <c r="F10" s="83" t="s">
        <v>425</v>
      </c>
      <c r="G10" s="83" t="s">
        <v>34</v>
      </c>
      <c r="H10" s="83" t="s">
        <v>317</v>
      </c>
      <c r="I10" s="83" t="s">
        <v>426</v>
      </c>
      <c r="J10" s="83" t="s">
        <v>9</v>
      </c>
      <c r="K10" s="96" t="s">
        <v>4</v>
      </c>
      <c r="L10" s="108"/>
      <c r="M10" s="107"/>
      <c r="N10" s="83" t="s">
        <v>427</v>
      </c>
      <c r="O10" s="97" t="s">
        <v>414</v>
      </c>
      <c r="P10" s="93" t="s">
        <v>152</v>
      </c>
      <c r="Q10" s="83" t="s">
        <v>428</v>
      </c>
      <c r="R10" s="83" t="s">
        <v>9</v>
      </c>
      <c r="S10" s="96" t="s">
        <v>4</v>
      </c>
      <c r="T10" s="109"/>
      <c r="U10" s="107"/>
      <c r="V10" s="93">
        <v>43935</v>
      </c>
      <c r="W10" s="32"/>
    </row>
    <row r="11" spans="2:23" s="84" customFormat="1" ht="103.5" customHeight="1" x14ac:dyDescent="0.2">
      <c r="B11" s="82">
        <v>1</v>
      </c>
      <c r="C11" s="110">
        <v>43496</v>
      </c>
      <c r="D11" s="72" t="s">
        <v>204</v>
      </c>
      <c r="E11" s="72" t="s">
        <v>159</v>
      </c>
      <c r="F11" s="111" t="s">
        <v>207</v>
      </c>
      <c r="G11" s="72" t="s">
        <v>34</v>
      </c>
      <c r="H11" s="72" t="s">
        <v>204</v>
      </c>
      <c r="I11" s="72" t="s">
        <v>205</v>
      </c>
      <c r="J11" s="72"/>
      <c r="K11" s="73"/>
      <c r="L11" s="112"/>
      <c r="M11" s="112"/>
      <c r="N11" s="75" t="s">
        <v>206</v>
      </c>
      <c r="O11" s="76" t="s">
        <v>204</v>
      </c>
      <c r="P11" s="77">
        <v>43646</v>
      </c>
      <c r="Q11" s="72" t="s">
        <v>429</v>
      </c>
      <c r="R11" s="72"/>
      <c r="S11" s="73"/>
      <c r="T11" s="112"/>
      <c r="U11" s="112"/>
      <c r="V11" s="77">
        <v>43739</v>
      </c>
      <c r="W11" s="72" t="s">
        <v>73</v>
      </c>
    </row>
    <row r="12" spans="2:23" s="84" customFormat="1" ht="86.45" customHeight="1" x14ac:dyDescent="0.2">
      <c r="B12" s="82">
        <v>2</v>
      </c>
      <c r="C12" s="110">
        <v>43496</v>
      </c>
      <c r="D12" s="72" t="s">
        <v>204</v>
      </c>
      <c r="E12" s="72" t="s">
        <v>159</v>
      </c>
      <c r="F12" s="111" t="s">
        <v>221</v>
      </c>
      <c r="G12" s="72" t="s">
        <v>34</v>
      </c>
      <c r="H12" s="72" t="s">
        <v>204</v>
      </c>
      <c r="I12" s="72" t="s">
        <v>205</v>
      </c>
      <c r="J12" s="72"/>
      <c r="K12" s="73"/>
      <c r="L12" s="112" t="str">
        <f>IF(K12=0," ",IF(J12=0," ",VLOOKUP(K12,'[6]Risk Matrix'!$B$3:$G$8,MATCH(J12,'[6]Risk Matrix'!$B$3:$G$3,0),FALSE)))</f>
        <v xml:space="preserve"> </v>
      </c>
      <c r="M12" s="112"/>
      <c r="N12" s="78" t="s">
        <v>222</v>
      </c>
      <c r="O12" s="76" t="s">
        <v>204</v>
      </c>
      <c r="P12" s="77">
        <v>43646</v>
      </c>
      <c r="Q12" s="72" t="s">
        <v>430</v>
      </c>
      <c r="R12" s="72"/>
      <c r="S12" s="73"/>
      <c r="T12" s="112" t="str">
        <f>IF(S12=0," ",IF(R12=0," ",VLOOKUP(S12,'[6]Risk Matrix'!$B$3:$G$8,MATCH(R12,'[6]Risk Matrix'!$B$3:$G$3,0),FALSE)))</f>
        <v xml:space="preserve"> </v>
      </c>
      <c r="U12" s="112"/>
      <c r="V12" s="77">
        <v>43935</v>
      </c>
      <c r="W12" s="72" t="s">
        <v>73</v>
      </c>
    </row>
    <row r="13" spans="2:23" s="84" customFormat="1" ht="75" customHeight="1" x14ac:dyDescent="0.2">
      <c r="B13" s="82">
        <v>3</v>
      </c>
      <c r="C13" s="110">
        <v>43559</v>
      </c>
      <c r="D13" s="72" t="s">
        <v>204</v>
      </c>
      <c r="E13" s="72" t="s">
        <v>159</v>
      </c>
      <c r="F13" s="113" t="s">
        <v>211</v>
      </c>
      <c r="G13" s="72" t="s">
        <v>34</v>
      </c>
      <c r="H13" s="72" t="s">
        <v>204</v>
      </c>
      <c r="I13" s="72" t="s">
        <v>205</v>
      </c>
      <c r="J13" s="72"/>
      <c r="K13" s="73"/>
      <c r="L13" s="112"/>
      <c r="M13" s="112"/>
      <c r="N13" s="78" t="s">
        <v>212</v>
      </c>
      <c r="O13" s="76" t="s">
        <v>204</v>
      </c>
      <c r="P13" s="77"/>
      <c r="Q13" s="72" t="s">
        <v>431</v>
      </c>
      <c r="R13" s="72"/>
      <c r="S13" s="73"/>
      <c r="T13" s="112"/>
      <c r="U13" s="112"/>
      <c r="V13" s="77">
        <v>43935</v>
      </c>
      <c r="W13" s="72" t="s">
        <v>73</v>
      </c>
    </row>
    <row r="14" spans="2:23" s="84" customFormat="1" ht="88.5" customHeight="1" x14ac:dyDescent="0.2">
      <c r="B14" s="82">
        <v>4</v>
      </c>
      <c r="C14" s="110">
        <v>43805</v>
      </c>
      <c r="D14" s="72" t="s">
        <v>317</v>
      </c>
      <c r="E14" s="72" t="s">
        <v>159</v>
      </c>
      <c r="F14" s="111" t="s">
        <v>318</v>
      </c>
      <c r="G14" s="72" t="s">
        <v>34</v>
      </c>
      <c r="H14" s="72" t="s">
        <v>317</v>
      </c>
      <c r="I14" s="72" t="s">
        <v>319</v>
      </c>
      <c r="J14" s="72"/>
      <c r="K14" s="73"/>
      <c r="L14" s="112"/>
      <c r="M14" s="112"/>
      <c r="N14" s="75" t="s">
        <v>320</v>
      </c>
      <c r="O14" s="76" t="s">
        <v>317</v>
      </c>
      <c r="P14" s="77">
        <v>43952</v>
      </c>
      <c r="Q14" s="72" t="s">
        <v>432</v>
      </c>
      <c r="R14" s="72"/>
      <c r="S14" s="73"/>
      <c r="T14" s="112" t="str">
        <f>IF(S14=0," ",IF(R14=0," ",VLOOKUP(S14,'[7]Risk Matrix'!$B$3:$G$8,MATCH(R14,'[7]Risk Matrix'!$B$3:$G$3,0),FALSE)))</f>
        <v xml:space="preserve"> </v>
      </c>
      <c r="U14" s="112"/>
      <c r="V14" s="77">
        <v>43935</v>
      </c>
      <c r="W14" s="72" t="s">
        <v>73</v>
      </c>
    </row>
    <row r="15" spans="2:23" s="37" customFormat="1" x14ac:dyDescent="0.2">
      <c r="B15" s="30"/>
      <c r="C15" s="31"/>
      <c r="D15" s="32"/>
      <c r="E15" s="33"/>
      <c r="F15" s="32"/>
      <c r="G15" s="32"/>
      <c r="H15" s="32"/>
      <c r="I15" s="32"/>
      <c r="J15" s="32"/>
      <c r="K15" s="34"/>
      <c r="L15" s="35" t="str">
        <f>IF(K15=0," ",IF(J15=0," ",VLOOKUP(K15,'Risk Matrix'!$B$3:$G$8,MATCH(J15,'Risk Matrix'!$B$3:$G$3,0),FALSE)))</f>
        <v xml:space="preserve"> </v>
      </c>
      <c r="M15" s="35"/>
      <c r="N15" s="32"/>
      <c r="O15" s="36"/>
      <c r="P15" s="31"/>
      <c r="Q15" s="32"/>
      <c r="R15" s="32"/>
      <c r="S15" s="34"/>
      <c r="T15" s="35" t="str">
        <f>IF(S15=0," ",IF(R15=0," ",VLOOKUP(S15,'Risk Matrix'!$B$3:$G$8,MATCH(R15,'Risk Matrix'!$B$3:$G$3,0),FALSE)))</f>
        <v xml:space="preserve"> </v>
      </c>
      <c r="U15" s="35"/>
      <c r="V15" s="31"/>
      <c r="W15" s="32"/>
    </row>
    <row r="16" spans="2:23" s="114" customFormat="1" x14ac:dyDescent="0.2">
      <c r="B16" s="115"/>
      <c r="C16" s="116"/>
      <c r="J16" s="117"/>
      <c r="K16" s="118"/>
      <c r="O16" s="119"/>
      <c r="P16" s="119"/>
      <c r="V16" s="116"/>
    </row>
  </sheetData>
  <sheetProtection formatCells="0" formatColumns="0" formatRows="0" insertColumns="0" sort="0" autoFilter="0"/>
  <mergeCells count="4">
    <mergeCell ref="B5:H5"/>
    <mergeCell ref="I5:L5"/>
    <mergeCell ref="N5:T5"/>
    <mergeCell ref="V5:W5"/>
  </mergeCells>
  <conditionalFormatting sqref="T15:U15 L15:M15">
    <cfRule type="cellIs" dxfId="198" priority="133" operator="equal">
      <formula>"Low"</formula>
    </cfRule>
    <cfRule type="cellIs" dxfId="197" priority="134" operator="equal">
      <formula>"Medium"</formula>
    </cfRule>
    <cfRule type="cellIs" dxfId="196" priority="135" operator="equal">
      <formula>"High"</formula>
    </cfRule>
  </conditionalFormatting>
  <conditionalFormatting sqref="M12 L12:L13 L7 T12:T13 U12 T9:U11 L8:M11 U8 T7:T8">
    <cfRule type="cellIs" dxfId="195" priority="43" operator="equal">
      <formula>"Low"</formula>
    </cfRule>
    <cfRule type="cellIs" dxfId="194" priority="44" operator="equal">
      <formula>"Medium"</formula>
    </cfRule>
    <cfRule type="cellIs" dxfId="193" priority="45" operator="equal">
      <formula>"High"</formula>
    </cfRule>
  </conditionalFormatting>
  <conditionalFormatting sqref="M12 L12:L13 L7">
    <cfRule type="cellIs" dxfId="192" priority="46" operator="equal">
      <formula>"Low"</formula>
    </cfRule>
    <cfRule type="cellIs" dxfId="191" priority="47" operator="equal">
      <formula>"Medium"</formula>
    </cfRule>
    <cfRule type="cellIs" dxfId="190" priority="48" operator="equal">
      <formula>"High"</formula>
    </cfRule>
  </conditionalFormatting>
  <conditionalFormatting sqref="M7">
    <cfRule type="cellIs" dxfId="189" priority="37" operator="equal">
      <formula>"Low"</formula>
    </cfRule>
    <cfRule type="cellIs" dxfId="188" priority="38" operator="equal">
      <formula>"Medium"</formula>
    </cfRule>
    <cfRule type="cellIs" dxfId="187" priority="39" operator="equal">
      <formula>"High"</formula>
    </cfRule>
  </conditionalFormatting>
  <conditionalFormatting sqref="M7">
    <cfRule type="cellIs" dxfId="186" priority="40" operator="equal">
      <formula>"Low"</formula>
    </cfRule>
    <cfRule type="cellIs" dxfId="185" priority="41" operator="equal">
      <formula>"Medium"</formula>
    </cfRule>
    <cfRule type="cellIs" dxfId="184" priority="42" operator="equal">
      <formula>"High"</formula>
    </cfRule>
  </conditionalFormatting>
  <conditionalFormatting sqref="M13">
    <cfRule type="cellIs" dxfId="183" priority="31" operator="equal">
      <formula>"Low"</formula>
    </cfRule>
    <cfRule type="cellIs" dxfId="182" priority="32" operator="equal">
      <formula>"Medium"</formula>
    </cfRule>
    <cfRule type="cellIs" dxfId="181" priority="33" operator="equal">
      <formula>"High"</formula>
    </cfRule>
  </conditionalFormatting>
  <conditionalFormatting sqref="M13">
    <cfRule type="cellIs" dxfId="180" priority="34" operator="equal">
      <formula>"Low"</formula>
    </cfRule>
    <cfRule type="cellIs" dxfId="179" priority="35" operator="equal">
      <formula>"Medium"</formula>
    </cfRule>
    <cfRule type="cellIs" dxfId="178" priority="36" operator="equal">
      <formula>"High"</formula>
    </cfRule>
  </conditionalFormatting>
  <conditionalFormatting sqref="U7">
    <cfRule type="cellIs" dxfId="177" priority="25" operator="equal">
      <formula>"Low"</formula>
    </cfRule>
    <cfRule type="cellIs" dxfId="176" priority="26" operator="equal">
      <formula>"Medium"</formula>
    </cfRule>
    <cfRule type="cellIs" dxfId="175" priority="27" operator="equal">
      <formula>"High"</formula>
    </cfRule>
  </conditionalFormatting>
  <conditionalFormatting sqref="U7">
    <cfRule type="cellIs" dxfId="174" priority="28" operator="equal">
      <formula>"Low"</formula>
    </cfRule>
    <cfRule type="cellIs" dxfId="173" priority="29" operator="equal">
      <formula>"Medium"</formula>
    </cfRule>
    <cfRule type="cellIs" dxfId="172" priority="30" operator="equal">
      <formula>"High"</formula>
    </cfRule>
  </conditionalFormatting>
  <conditionalFormatting sqref="U13">
    <cfRule type="cellIs" dxfId="171" priority="19" operator="equal">
      <formula>"Low"</formula>
    </cfRule>
    <cfRule type="cellIs" dxfId="170" priority="20" operator="equal">
      <formula>"Medium"</formula>
    </cfRule>
    <cfRule type="cellIs" dxfId="169" priority="21" operator="equal">
      <formula>"High"</formula>
    </cfRule>
  </conditionalFormatting>
  <conditionalFormatting sqref="U13">
    <cfRule type="cellIs" dxfId="168" priority="22" operator="equal">
      <formula>"Low"</formula>
    </cfRule>
    <cfRule type="cellIs" dxfId="167" priority="23" operator="equal">
      <formula>"Medium"</formula>
    </cfRule>
    <cfRule type="cellIs" dxfId="166" priority="24" operator="equal">
      <formula>"High"</formula>
    </cfRule>
  </conditionalFormatting>
  <conditionalFormatting sqref="L14:M14">
    <cfRule type="cellIs" dxfId="165" priority="13" operator="equal">
      <formula>"Low"</formula>
    </cfRule>
    <cfRule type="cellIs" dxfId="164" priority="14" operator="equal">
      <formula>"Medium"</formula>
    </cfRule>
    <cfRule type="cellIs" dxfId="163" priority="15" operator="equal">
      <formula>"High"</formula>
    </cfRule>
  </conditionalFormatting>
  <conditionalFormatting sqref="L14:M14">
    <cfRule type="cellIs" dxfId="162" priority="16" operator="equal">
      <formula>"Low"</formula>
    </cfRule>
    <cfRule type="cellIs" dxfId="161" priority="17" operator="equal">
      <formula>"Medium"</formula>
    </cfRule>
    <cfRule type="cellIs" dxfId="160" priority="18" operator="equal">
      <formula>"High"</formula>
    </cfRule>
  </conditionalFormatting>
  <conditionalFormatting sqref="U14">
    <cfRule type="cellIs" dxfId="159" priority="7" operator="equal">
      <formula>"Low"</formula>
    </cfRule>
    <cfRule type="cellIs" dxfId="158" priority="8" operator="equal">
      <formula>"Medium"</formula>
    </cfRule>
    <cfRule type="cellIs" dxfId="157" priority="9" operator="equal">
      <formula>"High"</formula>
    </cfRule>
  </conditionalFormatting>
  <conditionalFormatting sqref="U14">
    <cfRule type="cellIs" dxfId="156" priority="10" operator="equal">
      <formula>"Low"</formula>
    </cfRule>
    <cfRule type="cellIs" dxfId="155" priority="11" operator="equal">
      <formula>"Medium"</formula>
    </cfRule>
    <cfRule type="cellIs" dxfId="154" priority="12" operator="equal">
      <formula>"High"</formula>
    </cfRule>
  </conditionalFormatting>
  <conditionalFormatting sqref="T14">
    <cfRule type="cellIs" dxfId="153" priority="1" operator="equal">
      <formula>"Low"</formula>
    </cfRule>
    <cfRule type="cellIs" dxfId="152" priority="2" operator="equal">
      <formula>"Medium"</formula>
    </cfRule>
    <cfRule type="cellIs" dxfId="151" priority="3" operator="equal">
      <formula>"High"</formula>
    </cfRule>
  </conditionalFormatting>
  <conditionalFormatting sqref="T14">
    <cfRule type="cellIs" dxfId="150" priority="4" operator="equal">
      <formula>"Low"</formula>
    </cfRule>
    <cfRule type="cellIs" dxfId="149" priority="5" operator="equal">
      <formula>"Medium"</formula>
    </cfRule>
    <cfRule type="cellIs" dxfId="148" priority="6" operator="equal">
      <formula>"High"</formula>
    </cfRule>
  </conditionalFormatting>
  <dataValidations count="26">
    <dataValidation operator="lessThanOrEqual" allowBlank="1" showInputMessage="1" showErrorMessage="1" sqref="C11:C14" xr:uid="{00000000-0002-0000-0600-000000000000}"/>
    <dataValidation allowBlank="1" showInputMessage="1" showErrorMessage="1" promptTitle="Risk ID" prompt="A unique identifier for the item" sqref="B6" xr:uid="{00000000-0002-0000-0600-000001000000}"/>
    <dataValidation allowBlank="1" showInputMessage="1" showErrorMessage="1" promptTitle="Date Identified" prompt="State when the item was identified" sqref="C6" xr:uid="{00000000-0002-0000-0600-000002000000}"/>
    <dataValidation allowBlank="1" showInputMessage="1" showErrorMessage="1" promptTitle="Identified by" prompt="State who identified the risk" sqref="D6" xr:uid="{00000000-0002-0000-0600-000003000000}"/>
    <dataValidation allowBlank="1" showInputMessage="1" showErrorMessage="1" promptTitle="Risk Area" prompt="Identify the predominant Risk Area impacted by the identified risk._x000a_Free form field." sqref="E6" xr:uid="{00000000-0002-0000-0600-000004000000}"/>
    <dataValidation allowBlank="1" showInputMessage="1" showErrorMessage="1" promptTitle="Short title and description" prompt="Provide a brief description of the risk. Be clear in your wording whether this is a down-side risk (threat), opportunity or an assumption" sqref="F6" xr:uid="{00000000-0002-0000-0600-000005000000}"/>
    <dataValidation allowBlank="1" showInputMessage="1" showErrorMessage="1" promptTitle="Risk Category" prompt="Categorise your risk. If more than one applies, choose the one which is most applicable" sqref="G6" xr:uid="{00000000-0002-0000-0600-000006000000}"/>
    <dataValidation allowBlank="1" showInputMessage="1" showErrorMessage="1" promptTitle="Risk Owner" prompt="Name of the person who is accountable for managing the risk" sqref="H6" xr:uid="{00000000-0002-0000-0600-000007000000}"/>
    <dataValidation allowBlank="1" showInputMessage="1" showErrorMessage="1" promptTitle="Control" prompt="A control is a measure that is in place today, which either helps prevents a risk from happening or reduces its impact" sqref="I6" xr:uid="{00000000-0002-0000-0600-000008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600-000009000000}"/>
    <dataValidation allowBlank="1" showInputMessage="1" showErrorMessage="1" promptTitle="Liklihood Score" prompt="State how likely it is that the risk will occur" sqref="K6" xr:uid="{00000000-0002-0000-0600-00000A000000}"/>
    <dataValidation allowBlank="1" showInputMessage="1" showErrorMessage="1" promptTitle="Current / net risk level" prompt="The current (or net) level of risk, derived from the likelihood and the impact scores, as defined in the risk matrix" sqref="L6" xr:uid="{00000000-0002-0000-0600-00000B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600-00000C000000}"/>
    <dataValidation allowBlank="1" showInputMessage="1" showErrorMessage="1" promptTitle="Action Owner" prompt="Enter the name of the person responsible for the actions related to this risk" sqref="O6" xr:uid="{00000000-0002-0000-0600-00000D000000}"/>
    <dataValidation allowBlank="1" showInputMessage="1" showErrorMessage="1" promptTitle="Expected completion date" prompt="State when the action is to be completed by" sqref="P6" xr:uid="{00000000-0002-0000-0600-00000E000000}"/>
    <dataValidation allowBlank="1" showInputMessage="1" showErrorMessage="1" promptTitle="Action progress" prompt="State any progress made on the actions. If completed, state &quot;Completed&quot;" sqref="Q6" xr:uid="{00000000-0002-0000-0600-00000F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600-000010000000}"/>
    <dataValidation allowBlank="1" showInputMessage="1" showErrorMessage="1" promptTitle="Target Liklihood score" prompt="State your expectations of  how likely it is that the risk will occur, after you have completed the mitigations actions" sqref="S6" xr:uid="{00000000-0002-0000-0600-000011000000}"/>
    <dataValidation allowBlank="1" showInputMessage="1" showErrorMessage="1" promptTitle="Target risk level" prompt="The target level of risk, derived from the target likelihood and the target impact scores, as defined in the risk matrix" sqref="T6" xr:uid="{00000000-0002-0000-0600-000012000000}"/>
    <dataValidation allowBlank="1" showInputMessage="1" showErrorMessage="1" promptTitle="Date updated" prompt="Date when this item was last updated" sqref="V6" xr:uid="{00000000-0002-0000-0600-000013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600-000014000000}"/>
    <dataValidation allowBlank="1" showInputMessage="1" showErrorMessage="1" promptTitle="Current / net risk level" prompt="The current (or net) financial value of the risk" sqref="M6" xr:uid="{00000000-0002-0000-0600-000015000000}"/>
    <dataValidation allowBlank="1" showInputMessage="1" showErrorMessage="1" promptTitle="Current / net risk level" prompt="The target financial value of the risk" sqref="U6" xr:uid="{00000000-0002-0000-0600-000016000000}"/>
    <dataValidation type="list" allowBlank="1" showInputMessage="1" showErrorMessage="1" sqref="W12:W13" xr:uid="{00000000-0002-0000-0600-000017000000}">
      <formula1>"Provisional,Open,Triggered,In Control,Closed"</formula1>
    </dataValidation>
    <dataValidation type="list" allowBlank="1" showInputMessage="1" showErrorMessage="1" sqref="W14 W11 W7" xr:uid="{00000000-0002-0000-0600-000018000000}">
      <formula1>"New,Provisional,Open,Triggered,In Control,Closed"</formula1>
    </dataValidation>
    <dataValidation type="list" allowBlank="1" showInputMessage="1" showErrorMessage="1" sqref="W15 W8:W11" xr:uid="{00000000-0002-0000-0600-000019000000}">
      <formula1>"New,Provisional,Open,Triggered,Closed"</formula1>
    </dataValidation>
  </dataValidations>
  <pageMargins left="0.51181102362204722" right="0.55118110236220474" top="0.98425196850393704" bottom="0.98425196850393704" header="0.51181102362204722" footer="0.51181102362204722"/>
  <pageSetup paperSize="8" scale="60" fitToHeight="0" orientation="landscape" r:id="rId1"/>
  <headerFooter alignWithMargins="0">
    <oddFooter>&amp;RPage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4CEF1760-3EE3-4B6A-A01F-96C24BA17C16}">
          <x14:formula1>
            <xm:f>'\\staffordshire.gov.uk\Users\Home\Outlook\OutlookSecureTempFolder\[Copy of 2019.12.12  SSLEP Programme Risk Registers v2 (2).xlsx]Risk Matrix'!#REF!</xm:f>
          </x14:formula1>
          <xm:sqref>J14:K14 R14:S14</xm:sqref>
        </x14:dataValidation>
        <x14:dataValidation type="list" allowBlank="1" showInputMessage="1" showErrorMessage="1" xr:uid="{E0845942-71F3-4B54-9726-45363A604524}">
          <x14:formula1>
            <xm:f>'H:\00001 SSLEP\Risks\20200507 Consolidated\Updates received\[ESIF Risk Register April 2020(MC).xlsx]Risk Matrix'!#REF!</xm:f>
          </x14:formula1>
          <xm:sqref>R7:S13 J7:K13</xm:sqref>
        </x14:dataValidation>
        <x14:dataValidation type="list" allowBlank="1" showInputMessage="1" showErrorMessage="1" xr:uid="{00000000-0002-0000-0600-00001A000000}">
          <x14:formula1>
            <xm:f>'Risk Matrix'!$B$4:$B$8</xm:f>
          </x14:formula1>
          <xm:sqref>K15 S15</xm:sqref>
        </x14:dataValidation>
        <x14:dataValidation type="list" allowBlank="1" showInputMessage="1" showErrorMessage="1" xr:uid="{00000000-0002-0000-0600-00001B000000}">
          <x14:formula1>
            <xm:f>'Risk Matrix'!$C$3:$G$3</xm:f>
          </x14:formula1>
          <xm:sqref>R15 J15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W24"/>
  <sheetViews>
    <sheetView zoomScale="90" zoomScaleNormal="90" workbookViewId="0">
      <pane xSplit="6" ySplit="6" topLeftCell="G7" activePane="bottomRight" state="frozen"/>
      <selection pane="topRight" activeCell="G1" sqref="G1"/>
      <selection pane="bottomLeft" activeCell="A7" sqref="A7"/>
      <selection pane="bottomRight" activeCell="K7" sqref="K7"/>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121</v>
      </c>
      <c r="J2" s="11"/>
      <c r="K2" s="11"/>
      <c r="L2" s="12"/>
      <c r="M2" s="12"/>
      <c r="T2" s="12"/>
      <c r="U2" s="12"/>
      <c r="V2" s="23" t="s">
        <v>76</v>
      </c>
    </row>
    <row r="3" spans="2:23" x14ac:dyDescent="0.2">
      <c r="B3" s="22" t="s">
        <v>27</v>
      </c>
      <c r="C3" s="48" t="s">
        <v>118</v>
      </c>
      <c r="D3" s="46"/>
      <c r="J3" s="11"/>
      <c r="K3" s="11"/>
      <c r="L3" s="12"/>
      <c r="M3" s="12"/>
      <c r="T3" s="12"/>
      <c r="U3" s="12"/>
    </row>
    <row r="4" spans="2:23" ht="15" x14ac:dyDescent="0.2">
      <c r="B4" s="13"/>
      <c r="D4" s="14"/>
    </row>
    <row r="5" spans="2:23" s="15" customFormat="1" x14ac:dyDescent="0.2">
      <c r="B5" s="141" t="s">
        <v>22</v>
      </c>
      <c r="C5" s="142"/>
      <c r="D5" s="142"/>
      <c r="E5" s="142"/>
      <c r="F5" s="142"/>
      <c r="G5" s="142"/>
      <c r="H5" s="142"/>
      <c r="I5" s="143"/>
      <c r="J5" s="143"/>
      <c r="K5" s="143"/>
      <c r="L5" s="144"/>
      <c r="M5" s="47"/>
      <c r="N5" s="145" t="s">
        <v>21</v>
      </c>
      <c r="O5" s="146"/>
      <c r="P5" s="147"/>
      <c r="Q5" s="147"/>
      <c r="R5" s="147"/>
      <c r="S5" s="147"/>
      <c r="T5" s="148"/>
      <c r="U5" s="47"/>
      <c r="V5" s="149" t="s">
        <v>20</v>
      </c>
      <c r="W5" s="150"/>
    </row>
    <row r="6" spans="2:23" s="29" customFormat="1" ht="46.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115</v>
      </c>
      <c r="Q6" s="26" t="s">
        <v>11</v>
      </c>
      <c r="R6" s="27" t="s">
        <v>29</v>
      </c>
      <c r="S6" s="27" t="s">
        <v>30</v>
      </c>
      <c r="T6" s="26" t="s">
        <v>41</v>
      </c>
      <c r="U6" s="28" t="s">
        <v>42</v>
      </c>
      <c r="V6" s="25" t="s">
        <v>10</v>
      </c>
      <c r="W6" s="26" t="s">
        <v>43</v>
      </c>
    </row>
    <row r="7" spans="2:23" s="37" customFormat="1" ht="75" customHeight="1" x14ac:dyDescent="0.2">
      <c r="B7" s="30">
        <v>1</v>
      </c>
      <c r="C7" s="31"/>
      <c r="D7" s="32"/>
      <c r="E7" s="32"/>
      <c r="F7" s="32"/>
      <c r="G7" s="32"/>
      <c r="H7" s="32"/>
      <c r="I7" s="32"/>
      <c r="J7" s="32"/>
      <c r="K7" s="34"/>
      <c r="L7" s="35" t="str">
        <f>IF(K7=0," ",IF(J7=0," ",VLOOKUP(K7,'Risk Matrix'!$B$3:$G$8,MATCH(J7,'Risk Matrix'!$B$3:$G$3,0),FALSE)))</f>
        <v xml:space="preserve"> </v>
      </c>
      <c r="M7" s="35"/>
      <c r="N7" s="32"/>
      <c r="O7" s="36"/>
      <c r="P7" s="31"/>
      <c r="Q7" s="32"/>
      <c r="R7" s="32"/>
      <c r="S7" s="34"/>
      <c r="T7" s="35" t="str">
        <f>IF(S7=0," ",IF(R7=0," ",VLOOKUP(S7,'Risk Matrix'!$B$3:$G$8,MATCH(R7,'Risk Matrix'!$B$3:$G$3,0),FALSE)))</f>
        <v xml:space="preserve"> </v>
      </c>
      <c r="U7" s="35"/>
      <c r="V7" s="31"/>
      <c r="W7" s="32"/>
    </row>
    <row r="8" spans="2:23" s="37" customFormat="1" ht="75" customHeight="1" x14ac:dyDescent="0.2">
      <c r="B8" s="30">
        <v>2</v>
      </c>
      <c r="C8" s="31"/>
      <c r="D8" s="32"/>
      <c r="E8" s="32"/>
      <c r="F8" s="44"/>
      <c r="G8" s="32"/>
      <c r="H8" s="32"/>
      <c r="I8" s="32"/>
      <c r="J8" s="32"/>
      <c r="K8" s="34"/>
      <c r="L8" s="35" t="str">
        <f>IF(K8=0," ",IF(J8=0," ",VLOOKUP(K8,'Risk Matrix'!$B$3:$G$8,MATCH(J8,'Risk Matrix'!$B$3:$G$3,0),FALSE)))</f>
        <v xml:space="preserve"> </v>
      </c>
      <c r="M8" s="35"/>
      <c r="N8" s="32"/>
      <c r="O8" s="36"/>
      <c r="P8" s="31"/>
      <c r="Q8" s="44"/>
      <c r="R8" s="32"/>
      <c r="S8" s="34"/>
      <c r="T8" s="35" t="str">
        <f>IF(S8=0," ",IF(R8=0," ",VLOOKUP(S8,'Risk Matrix'!$B$3:$G$8,MATCH(R8,'Risk Matrix'!$B$3:$G$3,0),FALSE)))</f>
        <v xml:space="preserve"> </v>
      </c>
      <c r="U8" s="35"/>
      <c r="V8" s="31"/>
      <c r="W8" s="32"/>
    </row>
    <row r="9" spans="2:23" s="37" customFormat="1" ht="75" customHeight="1" x14ac:dyDescent="0.2">
      <c r="B9" s="30">
        <v>3</v>
      </c>
      <c r="C9" s="31"/>
      <c r="D9" s="32"/>
      <c r="E9" s="32"/>
      <c r="F9" s="32"/>
      <c r="G9" s="32"/>
      <c r="H9" s="32"/>
      <c r="I9" s="32"/>
      <c r="J9" s="32"/>
      <c r="K9" s="34"/>
      <c r="L9" s="35" t="str">
        <f>IF(K9=0," ",IF(J9=0," ",VLOOKUP(K9,'Risk Matrix'!$B$3:$G$8,MATCH(J9,'Risk Matrix'!$B$3:$G$3,0),FALSE)))</f>
        <v xml:space="preserve"> </v>
      </c>
      <c r="M9" s="35"/>
      <c r="N9" s="32"/>
      <c r="O9" s="36"/>
      <c r="P9" s="31"/>
      <c r="Q9" s="44"/>
      <c r="R9" s="32"/>
      <c r="S9" s="34"/>
      <c r="T9" s="35" t="str">
        <f>IF(S9=0," ",IF(R9=0," ",VLOOKUP(S9,'Risk Matrix'!$B$3:$G$8,MATCH(R9,'Risk Matrix'!$B$3:$G$3,0),FALSE)))</f>
        <v xml:space="preserve"> </v>
      </c>
      <c r="U9" s="35"/>
      <c r="V9" s="31"/>
      <c r="W9" s="32"/>
    </row>
    <row r="10" spans="2:23" s="37" customFormat="1" ht="75" customHeight="1" x14ac:dyDescent="0.2">
      <c r="B10" s="30">
        <v>4</v>
      </c>
      <c r="C10" s="31"/>
      <c r="D10" s="32"/>
      <c r="E10" s="32"/>
      <c r="F10" s="32"/>
      <c r="G10" s="32"/>
      <c r="H10" s="32"/>
      <c r="I10" s="32"/>
      <c r="J10" s="32"/>
      <c r="K10" s="34"/>
      <c r="L10" s="35" t="str">
        <f>IF(K10=0," ",IF(J10=0," ",VLOOKUP(K10,'Risk Matrix'!$B$3:$G$8,MATCH(J10,'Risk Matrix'!$B$3:$G$3,0),FALSE)))</f>
        <v xml:space="preserve"> </v>
      </c>
      <c r="M10" s="35"/>
      <c r="N10" s="32"/>
      <c r="O10" s="36"/>
      <c r="P10" s="31"/>
      <c r="Q10" s="44"/>
      <c r="R10" s="32"/>
      <c r="S10" s="34"/>
      <c r="T10" s="35" t="str">
        <f>IF(S10=0," ",IF(R10=0," ",VLOOKUP(S10,'Risk Matrix'!$B$3:$G$8,MATCH(R10,'Risk Matrix'!$B$3:$G$3,0),FALSE)))</f>
        <v xml:space="preserve"> </v>
      </c>
      <c r="U10" s="35"/>
      <c r="V10" s="31"/>
      <c r="W10" s="32"/>
    </row>
    <row r="11" spans="2:23" s="37" customFormat="1" ht="75" customHeight="1" x14ac:dyDescent="0.2">
      <c r="B11" s="30">
        <v>5</v>
      </c>
      <c r="C11" s="31"/>
      <c r="D11" s="32"/>
      <c r="E11" s="32"/>
      <c r="F11" s="32"/>
      <c r="G11" s="32"/>
      <c r="H11" s="32"/>
      <c r="I11" s="32"/>
      <c r="J11" s="32"/>
      <c r="K11" s="34"/>
      <c r="L11" s="35" t="str">
        <f>IF(K11=0," ",IF(J11=0," ",VLOOKUP(K11,'Risk Matrix'!$B$3:$G$8,MATCH(J11,'Risk Matrix'!$B$3:$G$3,0),FALSE)))</f>
        <v xml:space="preserve"> </v>
      </c>
      <c r="M11" s="35"/>
      <c r="N11" s="44"/>
      <c r="O11" s="36"/>
      <c r="P11" s="31"/>
      <c r="Q11" s="44"/>
      <c r="R11" s="32"/>
      <c r="S11" s="34"/>
      <c r="T11" s="35" t="str">
        <f>IF(S11=0," ",IF(R11=0," ",VLOOKUP(S11,'Risk Matrix'!$B$3:$G$8,MATCH(R11,'Risk Matrix'!$B$3:$G$3,0),FALSE)))</f>
        <v xml:space="preserve"> </v>
      </c>
      <c r="U11" s="35"/>
      <c r="V11" s="31"/>
      <c r="W11" s="32"/>
    </row>
    <row r="12" spans="2:23" s="37" customFormat="1" ht="75" customHeight="1" x14ac:dyDescent="0.2">
      <c r="B12" s="30">
        <v>6</v>
      </c>
      <c r="C12" s="31"/>
      <c r="D12" s="32"/>
      <c r="E12" s="32"/>
      <c r="F12" s="32"/>
      <c r="G12" s="32"/>
      <c r="H12" s="32"/>
      <c r="I12" s="32"/>
      <c r="J12" s="32"/>
      <c r="K12" s="34"/>
      <c r="L12" s="35" t="str">
        <f>IF(K12=0," ",IF(J12=0," ",VLOOKUP(K12,'Risk Matrix'!$B$3:$G$8,MATCH(J12,'Risk Matrix'!$B$3:$G$3,0),FALSE)))</f>
        <v xml:space="preserve"> </v>
      </c>
      <c r="M12" s="35"/>
      <c r="N12" s="32"/>
      <c r="O12" s="36"/>
      <c r="P12" s="31"/>
      <c r="Q12" s="32"/>
      <c r="R12" s="32"/>
      <c r="S12" s="34"/>
      <c r="T12" s="35" t="str">
        <f>IF(S12=0," ",IF(R12=0," ",VLOOKUP(S12,'Risk Matrix'!$B$3:$G$8,MATCH(R12,'Risk Matrix'!$B$3:$G$3,0),FALSE)))</f>
        <v xml:space="preserve"> </v>
      </c>
      <c r="U12" s="35"/>
      <c r="V12" s="31"/>
      <c r="W12" s="32"/>
    </row>
    <row r="13" spans="2:23" s="37" customFormat="1" ht="75" customHeight="1" x14ac:dyDescent="0.2">
      <c r="B13" s="30">
        <v>7</v>
      </c>
      <c r="C13" s="31"/>
      <c r="D13" s="32"/>
      <c r="E13" s="32"/>
      <c r="F13" s="32"/>
      <c r="G13" s="32"/>
      <c r="H13" s="32"/>
      <c r="I13" s="32"/>
      <c r="J13" s="32"/>
      <c r="K13" s="34"/>
      <c r="L13" s="35" t="str">
        <f>IF(K13=0," ",IF(J13=0," ",VLOOKUP(K13,'Risk Matrix'!$B$3:$G$8,MATCH(J13,'Risk Matrix'!$B$3:$G$3,0),FALSE)))</f>
        <v xml:space="preserve"> </v>
      </c>
      <c r="M13" s="35"/>
      <c r="N13" s="32"/>
      <c r="O13" s="36"/>
      <c r="P13" s="31"/>
      <c r="Q13" s="32"/>
      <c r="R13" s="32"/>
      <c r="S13" s="34"/>
      <c r="T13" s="35" t="str">
        <f>IF(S13=0," ",IF(R13=0," ",VLOOKUP(S13,'Risk Matrix'!$B$3:$G$8,MATCH(R13,'Risk Matrix'!$B$3:$G$3,0),FALSE)))</f>
        <v xml:space="preserve"> </v>
      </c>
      <c r="U13" s="35"/>
      <c r="V13" s="31"/>
      <c r="W13" s="32"/>
    </row>
    <row r="14" spans="2:23" s="37" customFormat="1" ht="75" customHeight="1" x14ac:dyDescent="0.2">
      <c r="B14" s="30">
        <v>8</v>
      </c>
      <c r="C14" s="31"/>
      <c r="D14" s="32"/>
      <c r="E14" s="32"/>
      <c r="F14" s="32"/>
      <c r="G14" s="32"/>
      <c r="H14" s="32"/>
      <c r="I14" s="32"/>
      <c r="J14" s="32"/>
      <c r="K14" s="34"/>
      <c r="L14" s="35" t="str">
        <f>IF(K14=0," ",IF(J14=0," ",VLOOKUP(K14,'Risk Matrix'!$B$3:$G$8,MATCH(J14,'Risk Matrix'!$B$3:$G$3,0),FALSE)))</f>
        <v xml:space="preserve"> </v>
      </c>
      <c r="M14" s="35"/>
      <c r="N14" s="32"/>
      <c r="O14" s="36"/>
      <c r="P14" s="31"/>
      <c r="Q14" s="32"/>
      <c r="R14" s="32"/>
      <c r="S14" s="34"/>
      <c r="T14" s="35" t="str">
        <f>IF(S14=0," ",IF(R14=0," ",VLOOKUP(S14,'Risk Matrix'!$B$3:$G$8,MATCH(R14,'Risk Matrix'!$B$3:$G$3,0),FALSE)))</f>
        <v xml:space="preserve"> </v>
      </c>
      <c r="U14" s="35"/>
      <c r="V14" s="31"/>
      <c r="W14" s="32"/>
    </row>
    <row r="15" spans="2:23" s="37" customFormat="1" ht="75" customHeight="1" x14ac:dyDescent="0.2">
      <c r="B15" s="30">
        <v>9</v>
      </c>
      <c r="C15" s="31"/>
      <c r="D15" s="32"/>
      <c r="E15" s="32"/>
      <c r="F15" s="32"/>
      <c r="G15" s="32"/>
      <c r="H15" s="32"/>
      <c r="I15" s="32"/>
      <c r="J15" s="32"/>
      <c r="K15" s="34"/>
      <c r="L15" s="35" t="str">
        <f>IF(K15=0," ",IF(J15=0," ",VLOOKUP(K15,'Risk Matrix'!$B$3:$G$8,MATCH(J15,'Risk Matrix'!$B$3:$G$3,0),FALSE)))</f>
        <v xml:space="preserve"> </v>
      </c>
      <c r="M15" s="35"/>
      <c r="N15" s="32"/>
      <c r="O15" s="36"/>
      <c r="P15" s="31"/>
      <c r="Q15" s="32"/>
      <c r="R15" s="32"/>
      <c r="S15" s="34"/>
      <c r="T15" s="35" t="str">
        <f>IF(S15=0," ",IF(R15=0," ",VLOOKUP(S15,'Risk Matrix'!$B$3:$G$8,MATCH(R15,'Risk Matrix'!$B$3:$G$3,0),FALSE)))</f>
        <v xml:space="preserve"> </v>
      </c>
      <c r="U15" s="35"/>
      <c r="V15" s="31"/>
      <c r="W15" s="32"/>
    </row>
    <row r="16" spans="2:23" s="37" customFormat="1" ht="75" customHeight="1" x14ac:dyDescent="0.2">
      <c r="B16" s="30">
        <v>13</v>
      </c>
      <c r="C16" s="31"/>
      <c r="D16" s="32"/>
      <c r="E16" s="33"/>
      <c r="F16" s="32"/>
      <c r="G16" s="32"/>
      <c r="H16" s="32"/>
      <c r="I16" s="32"/>
      <c r="J16" s="32"/>
      <c r="K16" s="34"/>
      <c r="L16" s="35" t="str">
        <f>IF(K16=0," ",IF(J16=0," ",VLOOKUP(K16,'Risk Matrix'!$B$3:$G$8,MATCH(J16,'Risk Matrix'!$B$3:$G$3,0),FALSE)))</f>
        <v xml:space="preserve"> </v>
      </c>
      <c r="M16" s="35"/>
      <c r="N16" s="32"/>
      <c r="O16" s="32"/>
      <c r="P16" s="31"/>
      <c r="Q16" s="32"/>
      <c r="R16" s="32"/>
      <c r="S16" s="34"/>
      <c r="T16" s="35" t="str">
        <f>IF(S16=0," ",IF(R16=0," ",VLOOKUP(S16,'Risk Matrix'!$B$3:$G$8,MATCH(R16,'Risk Matrix'!$B$3:$G$3,0),FALSE)))</f>
        <v xml:space="preserve"> </v>
      </c>
      <c r="U16" s="35"/>
      <c r="V16" s="31"/>
      <c r="W16" s="32"/>
    </row>
    <row r="17" spans="2:23" s="37" customFormat="1" ht="75" customHeight="1" x14ac:dyDescent="0.2">
      <c r="B17" s="30">
        <v>14</v>
      </c>
      <c r="C17" s="31"/>
      <c r="D17" s="32"/>
      <c r="E17" s="33"/>
      <c r="F17" s="32"/>
      <c r="G17" s="32"/>
      <c r="H17" s="32"/>
      <c r="I17" s="32"/>
      <c r="J17" s="32"/>
      <c r="K17" s="34"/>
      <c r="L17" s="35" t="str">
        <f>IF(K17=0," ",IF(J17=0," ",VLOOKUP(K17,'Risk Matrix'!$B$3:$G$8,MATCH(J17,'Risk Matrix'!$B$3:$G$3,0),FALSE)))</f>
        <v xml:space="preserve"> </v>
      </c>
      <c r="M17" s="35"/>
      <c r="N17" s="32"/>
      <c r="O17" s="32"/>
      <c r="P17" s="31"/>
      <c r="Q17" s="32"/>
      <c r="R17" s="32"/>
      <c r="S17" s="34"/>
      <c r="T17" s="35" t="str">
        <f>IF(S17=0," ",IF(R17=0," ",VLOOKUP(S17,'Risk Matrix'!$B$3:$G$8,MATCH(R17,'Risk Matrix'!$B$3:$G$3,0),FALSE)))</f>
        <v xml:space="preserve"> </v>
      </c>
      <c r="U17" s="35"/>
      <c r="V17" s="31"/>
      <c r="W17" s="32"/>
    </row>
    <row r="18" spans="2:23" s="37" customFormat="1" ht="75" customHeight="1" x14ac:dyDescent="0.2">
      <c r="B18" s="30">
        <v>15</v>
      </c>
      <c r="C18" s="31"/>
      <c r="D18" s="32"/>
      <c r="E18" s="33"/>
      <c r="F18" s="32"/>
      <c r="G18" s="32"/>
      <c r="H18" s="32"/>
      <c r="I18" s="32"/>
      <c r="J18" s="32"/>
      <c r="K18" s="34"/>
      <c r="L18" s="35" t="str">
        <f>IF(K18=0," ",IF(J18=0," ",VLOOKUP(K18,'Risk Matrix'!$B$3:$G$8,MATCH(J18,'Risk Matrix'!$B$3:$G$3,0),FALSE)))</f>
        <v xml:space="preserve"> </v>
      </c>
      <c r="M18" s="35"/>
      <c r="N18" s="32"/>
      <c r="O18" s="36"/>
      <c r="P18" s="31"/>
      <c r="Q18" s="32"/>
      <c r="R18" s="32"/>
      <c r="S18" s="34"/>
      <c r="T18" s="35" t="str">
        <f>IF(S18=0," ",IF(R18=0," ",VLOOKUP(S18,'Risk Matrix'!$B$3:$G$8,MATCH(R18,'Risk Matrix'!$B$3:$G$3,0),FALSE)))</f>
        <v xml:space="preserve"> </v>
      </c>
      <c r="U18" s="35"/>
      <c r="V18" s="31"/>
      <c r="W18" s="32"/>
    </row>
    <row r="19" spans="2:23" s="37" customFormat="1" ht="75" customHeight="1" x14ac:dyDescent="0.2">
      <c r="B19" s="30">
        <v>16</v>
      </c>
      <c r="C19" s="31"/>
      <c r="D19" s="32"/>
      <c r="E19" s="33"/>
      <c r="F19" s="32"/>
      <c r="G19" s="32"/>
      <c r="H19" s="32"/>
      <c r="I19" s="32"/>
      <c r="J19" s="32"/>
      <c r="K19" s="34"/>
      <c r="L19" s="35" t="str">
        <f>IF(K19=0," ",IF(J19=0," ",VLOOKUP(K19,'Risk Matrix'!$B$3:$G$8,MATCH(J19,'Risk Matrix'!$B$3:$G$3,0),FALSE)))</f>
        <v xml:space="preserve"> </v>
      </c>
      <c r="M19" s="35"/>
      <c r="N19" s="32"/>
      <c r="O19" s="36"/>
      <c r="P19" s="31"/>
      <c r="Q19" s="32"/>
      <c r="R19" s="32"/>
      <c r="S19" s="34"/>
      <c r="T19" s="35" t="str">
        <f>IF(S19=0," ",IF(R19=0," ",VLOOKUP(S19,'Risk Matrix'!$B$3:$G$8,MATCH(R19,'Risk Matrix'!$B$3:$G$3,0),FALSE)))</f>
        <v xml:space="preserve"> </v>
      </c>
      <c r="U19" s="35"/>
      <c r="V19" s="31"/>
      <c r="W19" s="32"/>
    </row>
    <row r="20" spans="2:23" s="37" customFormat="1" ht="75" customHeight="1" x14ac:dyDescent="0.2">
      <c r="B20" s="30">
        <v>17</v>
      </c>
      <c r="C20" s="31"/>
      <c r="D20" s="32"/>
      <c r="E20" s="33"/>
      <c r="F20" s="32"/>
      <c r="G20" s="32"/>
      <c r="H20" s="32"/>
      <c r="I20" s="32"/>
      <c r="J20" s="32"/>
      <c r="K20" s="34"/>
      <c r="L20" s="35" t="str">
        <f>IF(K20=0," ",IF(J20=0," ",VLOOKUP(K20,'Risk Matrix'!$B$3:$G$8,MATCH(J20,'Risk Matrix'!$B$3:$G$3,0),FALSE)))</f>
        <v xml:space="preserve"> </v>
      </c>
      <c r="M20" s="35"/>
      <c r="N20" s="32"/>
      <c r="O20" s="36"/>
      <c r="P20" s="31"/>
      <c r="Q20" s="32"/>
      <c r="R20" s="32"/>
      <c r="S20" s="34"/>
      <c r="T20" s="35" t="str">
        <f>IF(S20=0," ",IF(R20=0," ",VLOOKUP(S20,'Risk Matrix'!$B$3:$G$8,MATCH(R20,'Risk Matrix'!$B$3:$G$3,0),FALSE)))</f>
        <v xml:space="preserve"> </v>
      </c>
      <c r="U20" s="35"/>
      <c r="V20" s="31"/>
      <c r="W20" s="32"/>
    </row>
    <row r="21" spans="2:23" s="37" customFormat="1" ht="75" customHeight="1" x14ac:dyDescent="0.2">
      <c r="B21" s="30">
        <v>18</v>
      </c>
      <c r="C21" s="31"/>
      <c r="D21" s="32"/>
      <c r="E21" s="33"/>
      <c r="F21" s="32"/>
      <c r="G21" s="32"/>
      <c r="H21" s="32"/>
      <c r="I21" s="32"/>
      <c r="J21" s="32"/>
      <c r="K21" s="34"/>
      <c r="L21" s="35" t="str">
        <f>IF(K21=0," ",IF(J21=0," ",VLOOKUP(K21,'Risk Matrix'!$B$3:$G$8,MATCH(J21,'Risk Matrix'!$B$3:$G$3,0),FALSE)))</f>
        <v xml:space="preserve"> </v>
      </c>
      <c r="M21" s="35"/>
      <c r="N21" s="32"/>
      <c r="O21" s="36"/>
      <c r="P21" s="31"/>
      <c r="Q21" s="32"/>
      <c r="R21" s="32"/>
      <c r="S21" s="34"/>
      <c r="T21" s="35" t="str">
        <f>IF(S21=0," ",IF(R21=0," ",VLOOKUP(S21,'Risk Matrix'!$B$3:$G$8,MATCH(R21,'Risk Matrix'!$B$3:$G$3,0),FALSE)))</f>
        <v xml:space="preserve"> </v>
      </c>
      <c r="U21" s="35"/>
      <c r="V21" s="31"/>
      <c r="W21" s="32"/>
    </row>
    <row r="22" spans="2:23" s="37" customFormat="1" ht="75" customHeight="1" x14ac:dyDescent="0.2">
      <c r="B22" s="30">
        <v>19</v>
      </c>
      <c r="C22" s="31"/>
      <c r="D22" s="32"/>
      <c r="E22" s="33"/>
      <c r="F22" s="32"/>
      <c r="G22" s="32"/>
      <c r="H22" s="32"/>
      <c r="I22" s="32"/>
      <c r="J22" s="32"/>
      <c r="K22" s="34"/>
      <c r="L22" s="35" t="str">
        <f>IF(K22=0," ",IF(J22=0," ",VLOOKUP(K22,'Risk Matrix'!$B$3:$G$8,MATCH(J22,'Risk Matrix'!$B$3:$G$3,0),FALSE)))</f>
        <v xml:space="preserve"> </v>
      </c>
      <c r="M22" s="35"/>
      <c r="N22" s="32"/>
      <c r="O22" s="36"/>
      <c r="P22" s="31"/>
      <c r="Q22" s="32"/>
      <c r="R22" s="32"/>
      <c r="S22" s="34"/>
      <c r="T22" s="35" t="str">
        <f>IF(S22=0," ",IF(R22=0," ",VLOOKUP(S22,'Risk Matrix'!$B$3:$G$8,MATCH(R22,'Risk Matrix'!$B$3:$G$3,0),FALSE)))</f>
        <v xml:space="preserve"> </v>
      </c>
      <c r="U22" s="35"/>
      <c r="V22" s="31"/>
      <c r="W22" s="32"/>
    </row>
    <row r="23" spans="2:23" s="37" customFormat="1" x14ac:dyDescent="0.2">
      <c r="B23" s="30"/>
      <c r="C23" s="31"/>
      <c r="D23" s="32"/>
      <c r="E23" s="33"/>
      <c r="F23" s="32"/>
      <c r="G23" s="32"/>
      <c r="H23" s="32"/>
      <c r="I23" s="32"/>
      <c r="J23" s="32"/>
      <c r="K23" s="34"/>
      <c r="L23" s="35" t="str">
        <f>IF(K23=0," ",IF(J23=0," ",VLOOKUP(K23,'Risk Matrix'!$B$3:$G$8,MATCH(J23,'Risk Matrix'!$B$3:$G$3,0),FALSE)))</f>
        <v xml:space="preserve"> </v>
      </c>
      <c r="M23" s="35"/>
      <c r="N23" s="32"/>
      <c r="O23" s="36"/>
      <c r="P23" s="31"/>
      <c r="Q23" s="32"/>
      <c r="R23" s="32"/>
      <c r="S23" s="34"/>
      <c r="T23" s="35" t="str">
        <f>IF(S23=0," ",IF(R23=0," ",VLOOKUP(S23,'Risk Matrix'!$B$3:$G$8,MATCH(R23,'Risk Matrix'!$B$3:$G$3,0),FALSE)))</f>
        <v xml:space="preserve"> </v>
      </c>
      <c r="U23" s="35"/>
      <c r="V23" s="31"/>
      <c r="W23" s="32"/>
    </row>
    <row r="24" spans="2:23" x14ac:dyDescent="0.2">
      <c r="B24" s="16"/>
      <c r="C24" s="17"/>
      <c r="D24" s="18"/>
      <c r="E24" s="18"/>
      <c r="F24" s="18"/>
      <c r="G24" s="18"/>
      <c r="H24" s="18"/>
      <c r="I24" s="18"/>
      <c r="J24" s="19"/>
      <c r="K24" s="20"/>
      <c r="L24" s="18"/>
      <c r="M24" s="18"/>
      <c r="N24" s="18"/>
      <c r="O24" s="21"/>
      <c r="P24" s="21"/>
      <c r="Q24" s="18"/>
      <c r="R24" s="18"/>
      <c r="S24" s="18"/>
      <c r="T24" s="18"/>
      <c r="U24" s="18"/>
      <c r="V24" s="17"/>
      <c r="W24" s="18"/>
    </row>
  </sheetData>
  <sheetProtection formatCells="0" formatColumns="0" formatRows="0" insertColumns="0" sort="0" autoFilter="0"/>
  <mergeCells count="4">
    <mergeCell ref="B5:H5"/>
    <mergeCell ref="I5:L5"/>
    <mergeCell ref="N5:T5"/>
    <mergeCell ref="V5:W5"/>
  </mergeCells>
  <conditionalFormatting sqref="L7:M7 M12:M16 M10 M8 L8:L16 M23 L18:L23 T18:T22 T23:U23">
    <cfRule type="cellIs" dxfId="147" priority="67" operator="equal">
      <formula>"Low"</formula>
    </cfRule>
    <cfRule type="cellIs" dxfId="146" priority="68" operator="equal">
      <formula>"Medium"</formula>
    </cfRule>
    <cfRule type="cellIs" dxfId="145" priority="69" operator="equal">
      <formula>"High"</formula>
    </cfRule>
  </conditionalFormatting>
  <conditionalFormatting sqref="L7:M7 M12:M16 M10 M8 L8:L16">
    <cfRule type="cellIs" dxfId="144" priority="70" operator="equal">
      <formula>"Low"</formula>
    </cfRule>
    <cfRule type="cellIs" dxfId="143" priority="71" operator="equal">
      <formula>"Medium"</formula>
    </cfRule>
    <cfRule type="cellIs" dxfId="142" priority="72" operator="equal">
      <formula>"High"</formula>
    </cfRule>
  </conditionalFormatting>
  <conditionalFormatting sqref="T7:T16">
    <cfRule type="cellIs" dxfId="141" priority="61" operator="equal">
      <formula>"Low"</formula>
    </cfRule>
    <cfRule type="cellIs" dxfId="140" priority="62" operator="equal">
      <formula>"Medium"</formula>
    </cfRule>
    <cfRule type="cellIs" dxfId="139" priority="63" operator="equal">
      <formula>"High"</formula>
    </cfRule>
  </conditionalFormatting>
  <conditionalFormatting sqref="T7:T16">
    <cfRule type="cellIs" dxfId="138" priority="64" operator="equal">
      <formula>"Low"</formula>
    </cfRule>
    <cfRule type="cellIs" dxfId="137" priority="65" operator="equal">
      <formula>"Medium"</formula>
    </cfRule>
    <cfRule type="cellIs" dxfId="136" priority="66" operator="equal">
      <formula>"High"</formula>
    </cfRule>
  </conditionalFormatting>
  <conditionalFormatting sqref="M11">
    <cfRule type="cellIs" dxfId="135" priority="55" operator="equal">
      <formula>"Low"</formula>
    </cfRule>
    <cfRule type="cellIs" dxfId="134" priority="56" operator="equal">
      <formula>"Medium"</formula>
    </cfRule>
    <cfRule type="cellIs" dxfId="133" priority="57" operator="equal">
      <formula>"High"</formula>
    </cfRule>
  </conditionalFormatting>
  <conditionalFormatting sqref="M11">
    <cfRule type="cellIs" dxfId="132" priority="58" operator="equal">
      <formula>"Low"</formula>
    </cfRule>
    <cfRule type="cellIs" dxfId="131" priority="59" operator="equal">
      <formula>"Medium"</formula>
    </cfRule>
    <cfRule type="cellIs" dxfId="130" priority="60" operator="equal">
      <formula>"High"</formula>
    </cfRule>
  </conditionalFormatting>
  <conditionalFormatting sqref="M18:M22">
    <cfRule type="cellIs" dxfId="129" priority="49" operator="equal">
      <formula>"Low"</formula>
    </cfRule>
    <cfRule type="cellIs" dxfId="128" priority="50" operator="equal">
      <formula>"Medium"</formula>
    </cfRule>
    <cfRule type="cellIs" dxfId="127" priority="51" operator="equal">
      <formula>"High"</formula>
    </cfRule>
  </conditionalFormatting>
  <conditionalFormatting sqref="M18:M22">
    <cfRule type="cellIs" dxfId="126" priority="52" operator="equal">
      <formula>"Low"</formula>
    </cfRule>
    <cfRule type="cellIs" dxfId="125" priority="53" operator="equal">
      <formula>"Medium"</formula>
    </cfRule>
    <cfRule type="cellIs" dxfId="124" priority="54" operator="equal">
      <formula>"High"</formula>
    </cfRule>
  </conditionalFormatting>
  <conditionalFormatting sqref="M9">
    <cfRule type="cellIs" dxfId="123" priority="43" operator="equal">
      <formula>"Low"</formula>
    </cfRule>
    <cfRule type="cellIs" dxfId="122" priority="44" operator="equal">
      <formula>"Medium"</formula>
    </cfRule>
    <cfRule type="cellIs" dxfId="121" priority="45" operator="equal">
      <formula>"High"</formula>
    </cfRule>
  </conditionalFormatting>
  <conditionalFormatting sqref="M9">
    <cfRule type="cellIs" dxfId="120" priority="46" operator="equal">
      <formula>"Low"</formula>
    </cfRule>
    <cfRule type="cellIs" dxfId="119" priority="47" operator="equal">
      <formula>"Medium"</formula>
    </cfRule>
    <cfRule type="cellIs" dxfId="118" priority="48" operator="equal">
      <formula>"High"</formula>
    </cfRule>
  </conditionalFormatting>
  <conditionalFormatting sqref="U7:U8 U12:U16 U10">
    <cfRule type="cellIs" dxfId="117" priority="37" operator="equal">
      <formula>"Low"</formula>
    </cfRule>
    <cfRule type="cellIs" dxfId="116" priority="38" operator="equal">
      <formula>"Medium"</formula>
    </cfRule>
    <cfRule type="cellIs" dxfId="115" priority="39" operator="equal">
      <formula>"High"</formula>
    </cfRule>
  </conditionalFormatting>
  <conditionalFormatting sqref="U7:U8 U12:U16 U10">
    <cfRule type="cellIs" dxfId="114" priority="40" operator="equal">
      <formula>"Low"</formula>
    </cfRule>
    <cfRule type="cellIs" dxfId="113" priority="41" operator="equal">
      <formula>"Medium"</formula>
    </cfRule>
    <cfRule type="cellIs" dxfId="112" priority="42" operator="equal">
      <formula>"High"</formula>
    </cfRule>
  </conditionalFormatting>
  <conditionalFormatting sqref="U11">
    <cfRule type="cellIs" dxfId="111" priority="31" operator="equal">
      <formula>"Low"</formula>
    </cfRule>
    <cfRule type="cellIs" dxfId="110" priority="32" operator="equal">
      <formula>"Medium"</formula>
    </cfRule>
    <cfRule type="cellIs" dxfId="109" priority="33" operator="equal">
      <formula>"High"</formula>
    </cfRule>
  </conditionalFormatting>
  <conditionalFormatting sqref="U11">
    <cfRule type="cellIs" dxfId="108" priority="34" operator="equal">
      <formula>"Low"</formula>
    </cfRule>
    <cfRule type="cellIs" dxfId="107" priority="35" operator="equal">
      <formula>"Medium"</formula>
    </cfRule>
    <cfRule type="cellIs" dxfId="106" priority="36" operator="equal">
      <formula>"High"</formula>
    </cfRule>
  </conditionalFormatting>
  <conditionalFormatting sqref="U18:U22">
    <cfRule type="cellIs" dxfId="105" priority="25" operator="equal">
      <formula>"Low"</formula>
    </cfRule>
    <cfRule type="cellIs" dxfId="104" priority="26" operator="equal">
      <formula>"Medium"</formula>
    </cfRule>
    <cfRule type="cellIs" dxfId="103" priority="27" operator="equal">
      <formula>"High"</formula>
    </cfRule>
  </conditionalFormatting>
  <conditionalFormatting sqref="U18:U22">
    <cfRule type="cellIs" dxfId="102" priority="28" operator="equal">
      <formula>"Low"</formula>
    </cfRule>
    <cfRule type="cellIs" dxfId="101" priority="29" operator="equal">
      <formula>"Medium"</formula>
    </cfRule>
    <cfRule type="cellIs" dxfId="100" priority="30" operator="equal">
      <formula>"High"</formula>
    </cfRule>
  </conditionalFormatting>
  <conditionalFormatting sqref="U9">
    <cfRule type="cellIs" dxfId="99" priority="19" operator="equal">
      <formula>"Low"</formula>
    </cfRule>
    <cfRule type="cellIs" dxfId="98" priority="20" operator="equal">
      <formula>"Medium"</formula>
    </cfRule>
    <cfRule type="cellIs" dxfId="97" priority="21" operator="equal">
      <formula>"High"</formula>
    </cfRule>
  </conditionalFormatting>
  <conditionalFormatting sqref="U9">
    <cfRule type="cellIs" dxfId="96" priority="22" operator="equal">
      <formula>"Low"</formula>
    </cfRule>
    <cfRule type="cellIs" dxfId="95" priority="23" operator="equal">
      <formula>"Medium"</formula>
    </cfRule>
    <cfRule type="cellIs" dxfId="94" priority="24" operator="equal">
      <formula>"High"</formula>
    </cfRule>
  </conditionalFormatting>
  <conditionalFormatting sqref="L17:M17">
    <cfRule type="cellIs" dxfId="93" priority="13" operator="equal">
      <formula>"Low"</formula>
    </cfRule>
    <cfRule type="cellIs" dxfId="92" priority="14" operator="equal">
      <formula>"Medium"</formula>
    </cfRule>
    <cfRule type="cellIs" dxfId="91" priority="15" operator="equal">
      <formula>"High"</formula>
    </cfRule>
  </conditionalFormatting>
  <conditionalFormatting sqref="L17:M17">
    <cfRule type="cellIs" dxfId="90" priority="16" operator="equal">
      <formula>"Low"</formula>
    </cfRule>
    <cfRule type="cellIs" dxfId="89" priority="17" operator="equal">
      <formula>"Medium"</formula>
    </cfRule>
    <cfRule type="cellIs" dxfId="88" priority="18" operator="equal">
      <formula>"High"</formula>
    </cfRule>
  </conditionalFormatting>
  <conditionalFormatting sqref="T17">
    <cfRule type="cellIs" dxfId="87" priority="7" operator="equal">
      <formula>"Low"</formula>
    </cfRule>
    <cfRule type="cellIs" dxfId="86" priority="8" operator="equal">
      <formula>"Medium"</formula>
    </cfRule>
    <cfRule type="cellIs" dxfId="85" priority="9" operator="equal">
      <formula>"High"</formula>
    </cfRule>
  </conditionalFormatting>
  <conditionalFormatting sqref="T17">
    <cfRule type="cellIs" dxfId="84" priority="10" operator="equal">
      <formula>"Low"</formula>
    </cfRule>
    <cfRule type="cellIs" dxfId="83" priority="11" operator="equal">
      <formula>"Medium"</formula>
    </cfRule>
    <cfRule type="cellIs" dxfId="82" priority="12" operator="equal">
      <formula>"High"</formula>
    </cfRule>
  </conditionalFormatting>
  <conditionalFormatting sqref="U17">
    <cfRule type="cellIs" dxfId="81" priority="1" operator="equal">
      <formula>"Low"</formula>
    </cfRule>
    <cfRule type="cellIs" dxfId="80" priority="2" operator="equal">
      <formula>"Medium"</formula>
    </cfRule>
    <cfRule type="cellIs" dxfId="79" priority="3" operator="equal">
      <formula>"High"</formula>
    </cfRule>
  </conditionalFormatting>
  <conditionalFormatting sqref="U17">
    <cfRule type="cellIs" dxfId="78" priority="4" operator="equal">
      <formula>"Low"</formula>
    </cfRule>
    <cfRule type="cellIs" dxfId="77" priority="5" operator="equal">
      <formula>"Medium"</formula>
    </cfRule>
    <cfRule type="cellIs" dxfId="76" priority="6" operator="equal">
      <formula>"High"</formula>
    </cfRule>
  </conditionalFormatting>
  <dataValidations count="25">
    <dataValidation type="list" allowBlank="1" showInputMessage="1" showErrorMessage="1" sqref="W19:W23" xr:uid="{00000000-0002-0000-0700-000000000000}">
      <formula1>"New,Provisional,Open,Triggered,Closed"</formula1>
    </dataValidation>
    <dataValidation allowBlank="1" showInputMessage="1" showErrorMessage="1" promptTitle="Risk ID" prompt="A unique identifier for the item" sqref="B6" xr:uid="{00000000-0002-0000-0700-000001000000}"/>
    <dataValidation allowBlank="1" showInputMessage="1" showErrorMessage="1" promptTitle="Date Identified" prompt="State when the item was identified" sqref="C6" xr:uid="{00000000-0002-0000-0700-000002000000}"/>
    <dataValidation allowBlank="1" showInputMessage="1" showErrorMessage="1" promptTitle="Identified by" prompt="State who identified the risk" sqref="D6" xr:uid="{00000000-0002-0000-0700-000003000000}"/>
    <dataValidation allowBlank="1" showInputMessage="1" showErrorMessage="1" promptTitle="Risk Area" prompt="Identify the predominant Risk Area impacted by the identified risk._x000a_Free form field." sqref="E6" xr:uid="{00000000-0002-0000-0700-000004000000}"/>
    <dataValidation allowBlank="1" showInputMessage="1" showErrorMessage="1" promptTitle="Short title and description" prompt="Provide a brief description of the risk. Be clear in your wording whether this is a down-side risk (threat), opportunity or an assumption" sqref="F6" xr:uid="{00000000-0002-0000-0700-000005000000}"/>
    <dataValidation allowBlank="1" showInputMessage="1" showErrorMessage="1" promptTitle="Risk Category" prompt="Categorise your risk. If more than one applies, choose the one which is most applicable" sqref="G6" xr:uid="{00000000-0002-0000-0700-000006000000}"/>
    <dataValidation allowBlank="1" showInputMessage="1" showErrorMessage="1" promptTitle="Risk Owner" prompt="Name of the person who is accountable for managing the risk" sqref="H6" xr:uid="{00000000-0002-0000-0700-000007000000}"/>
    <dataValidation allowBlank="1" showInputMessage="1" showErrorMessage="1" promptTitle="Control" prompt="A control is a measure that is in place today, which either helps prevents a risk from happening or reduces its impact" sqref="I6" xr:uid="{00000000-0002-0000-0700-000008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700-000009000000}"/>
    <dataValidation allowBlank="1" showInputMessage="1" showErrorMessage="1" promptTitle="Liklihood Score" prompt="State how likely it is that the risk will occur" sqref="K6" xr:uid="{00000000-0002-0000-0700-00000A000000}"/>
    <dataValidation allowBlank="1" showInputMessage="1" showErrorMessage="1" promptTitle="Current / net risk level" prompt="The current (or net) level of risk, derived from the likelihood and the impact scores, as defined in the risk matrix" sqref="L6" xr:uid="{00000000-0002-0000-0700-00000B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700-00000C000000}"/>
    <dataValidation allowBlank="1" showInputMessage="1" showErrorMessage="1" promptTitle="Action Owner" prompt="Enter the name of the person responsible for the actions related to this risk" sqref="O6" xr:uid="{00000000-0002-0000-0700-00000D000000}"/>
    <dataValidation allowBlank="1" showInputMessage="1" showErrorMessage="1" promptTitle="Expected completion date" prompt="State when the action is to be completed by" sqref="P6" xr:uid="{00000000-0002-0000-0700-00000E000000}"/>
    <dataValidation allowBlank="1" showInputMessage="1" showErrorMessage="1" promptTitle="Action progress" prompt="State any progress made on the actions. If completed, state &quot;Completed&quot;" sqref="Q6" xr:uid="{00000000-0002-0000-0700-00000F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700-000010000000}"/>
    <dataValidation allowBlank="1" showInputMessage="1" showErrorMessage="1" promptTitle="Target Liklihood score" prompt="State your expectations of  how likely it is that the risk will occur, after you have completed the mitigations actions" sqref="S6" xr:uid="{00000000-0002-0000-0700-000011000000}"/>
    <dataValidation allowBlank="1" showInputMessage="1" showErrorMessage="1" promptTitle="Target risk level" prompt="The target level of risk, derived from the target likelihood and the target impact scores, as defined in the risk matrix" sqref="T6" xr:uid="{00000000-0002-0000-0700-000012000000}"/>
    <dataValidation allowBlank="1" showInputMessage="1" showErrorMessage="1" promptTitle="Date updated" prompt="Date when this item was last updated" sqref="V6" xr:uid="{00000000-0002-0000-0700-000013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700-000014000000}"/>
    <dataValidation allowBlank="1" showInputMessage="1" showErrorMessage="1" promptTitle="Current / net risk level" prompt="The current (or net) financial value of the risk" sqref="M6" xr:uid="{00000000-0002-0000-0700-000015000000}"/>
    <dataValidation allowBlank="1" showInputMessage="1" showErrorMessage="1" promptTitle="Current / net risk level" prompt="The target financial value of the risk" sqref="U6" xr:uid="{00000000-0002-0000-0700-000016000000}"/>
    <dataValidation type="list" allowBlank="1" showInputMessage="1" showErrorMessage="1" sqref="W8" xr:uid="{00000000-0002-0000-0700-000017000000}">
      <formula1>"Provisional,Open,Triggered,In Control,Closed"</formula1>
    </dataValidation>
    <dataValidation type="list" allowBlank="1" showInputMessage="1" showErrorMessage="1" sqref="W7 W9:W18" xr:uid="{00000000-0002-0000-0700-000018000000}">
      <formula1>"New,Provisional,Open,Triggered,In Control,Closed"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16"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19000000}">
          <x14:formula1>
            <xm:f>'Risk Matrix'!$B$4:$B$8</xm:f>
          </x14:formula1>
          <xm:sqref>K7:K23 S7:S23</xm:sqref>
        </x14:dataValidation>
        <x14:dataValidation type="list" allowBlank="1" showInputMessage="1" showErrorMessage="1" xr:uid="{00000000-0002-0000-0700-00001A000000}">
          <x14:formula1>
            <xm:f>'Risk Matrix'!$C$3:$G$3</xm:f>
          </x14:formula1>
          <xm:sqref>R7:R23 J7:J23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407B5-1826-4FB4-AC9D-C93EF571355D}">
  <sheetPr>
    <pageSetUpPr fitToPage="1"/>
  </sheetPr>
  <dimension ref="A1:H35"/>
  <sheetViews>
    <sheetView zoomScale="110" zoomScaleNormal="110" workbookViewId="0">
      <selection activeCell="H35" sqref="H35"/>
    </sheetView>
  </sheetViews>
  <sheetFormatPr defaultRowHeight="12.75" x14ac:dyDescent="0.2"/>
  <cols>
    <col min="1" max="1" width="55.85546875" style="126" bestFit="1" customWidth="1"/>
    <col min="2" max="2" width="14.85546875" style="126" bestFit="1" customWidth="1"/>
    <col min="3" max="3" width="12.5703125" style="126" customWidth="1"/>
    <col min="4" max="4" width="13" style="126" customWidth="1"/>
    <col min="5" max="6" width="14.42578125" style="126" customWidth="1"/>
    <col min="7" max="7" width="13.42578125" style="126" customWidth="1"/>
    <col min="8" max="8" width="70.28515625" style="126" customWidth="1"/>
    <col min="9" max="16384" width="9.140625" style="126"/>
  </cols>
  <sheetData>
    <row r="1" spans="1:8" ht="93.75" customHeight="1" x14ac:dyDescent="0.25">
      <c r="A1" s="123" t="s">
        <v>410</v>
      </c>
      <c r="B1" s="124" t="s">
        <v>269</v>
      </c>
      <c r="C1" s="124" t="s">
        <v>270</v>
      </c>
      <c r="D1" s="124" t="s">
        <v>271</v>
      </c>
      <c r="E1" s="125" t="s">
        <v>330</v>
      </c>
      <c r="F1" s="125" t="s">
        <v>409</v>
      </c>
      <c r="G1" s="125" t="s">
        <v>331</v>
      </c>
      <c r="H1" s="125" t="s">
        <v>452</v>
      </c>
    </row>
    <row r="2" spans="1:8" x14ac:dyDescent="0.2">
      <c r="A2" s="127" t="s">
        <v>272</v>
      </c>
      <c r="B2" s="128">
        <v>3</v>
      </c>
      <c r="C2" s="128">
        <v>1</v>
      </c>
      <c r="D2" s="128">
        <v>2</v>
      </c>
      <c r="E2" s="129" t="s">
        <v>273</v>
      </c>
      <c r="F2" s="129" t="s">
        <v>273</v>
      </c>
      <c r="G2" s="127"/>
    </row>
    <row r="3" spans="1:8" x14ac:dyDescent="0.2">
      <c r="A3" s="127" t="s">
        <v>274</v>
      </c>
      <c r="B3" s="130">
        <v>3</v>
      </c>
      <c r="C3" s="130">
        <v>1</v>
      </c>
      <c r="D3" s="130">
        <v>4</v>
      </c>
      <c r="E3" s="129" t="s">
        <v>273</v>
      </c>
      <c r="F3" s="129" t="s">
        <v>277</v>
      </c>
      <c r="G3" s="127"/>
      <c r="H3" s="126" t="s">
        <v>458</v>
      </c>
    </row>
    <row r="4" spans="1:8" x14ac:dyDescent="0.2">
      <c r="A4" s="127" t="s">
        <v>275</v>
      </c>
      <c r="B4" s="128">
        <v>2</v>
      </c>
      <c r="C4" s="128">
        <v>1</v>
      </c>
      <c r="D4" s="128">
        <v>1</v>
      </c>
      <c r="E4" s="129" t="s">
        <v>273</v>
      </c>
      <c r="F4" s="129" t="s">
        <v>273</v>
      </c>
      <c r="G4" s="127"/>
    </row>
    <row r="5" spans="1:8" x14ac:dyDescent="0.2">
      <c r="A5" s="127" t="s">
        <v>276</v>
      </c>
      <c r="B5" s="130">
        <v>3</v>
      </c>
      <c r="C5" s="130">
        <v>1</v>
      </c>
      <c r="D5" s="130">
        <v>2</v>
      </c>
      <c r="E5" s="129" t="s">
        <v>273</v>
      </c>
      <c r="F5" s="129" t="s">
        <v>273</v>
      </c>
      <c r="G5" s="127"/>
    </row>
    <row r="6" spans="1:8" x14ac:dyDescent="0.2">
      <c r="A6" s="127" t="s">
        <v>278</v>
      </c>
      <c r="B6" s="128">
        <v>3</v>
      </c>
      <c r="C6" s="128">
        <v>3</v>
      </c>
      <c r="D6" s="128">
        <v>3</v>
      </c>
      <c r="E6" s="129" t="s">
        <v>279</v>
      </c>
      <c r="F6" s="129" t="s">
        <v>279</v>
      </c>
      <c r="G6" s="127"/>
      <c r="H6" s="126" t="s">
        <v>457</v>
      </c>
    </row>
    <row r="7" spans="1:8" x14ac:dyDescent="0.2">
      <c r="A7" s="127" t="s">
        <v>280</v>
      </c>
      <c r="B7" s="130">
        <v>1</v>
      </c>
      <c r="C7" s="130">
        <v>1</v>
      </c>
      <c r="D7" s="130">
        <v>2</v>
      </c>
      <c r="E7" s="129" t="s">
        <v>273</v>
      </c>
      <c r="F7" s="129" t="s">
        <v>277</v>
      </c>
      <c r="G7" s="127"/>
      <c r="H7" s="126" t="s">
        <v>453</v>
      </c>
    </row>
    <row r="8" spans="1:8" x14ac:dyDescent="0.2">
      <c r="A8" s="127" t="s">
        <v>281</v>
      </c>
      <c r="B8" s="128">
        <v>3</v>
      </c>
      <c r="C8" s="128">
        <v>1</v>
      </c>
      <c r="D8" s="128">
        <v>3</v>
      </c>
      <c r="E8" s="129" t="s">
        <v>273</v>
      </c>
      <c r="F8" s="129" t="s">
        <v>277</v>
      </c>
      <c r="G8" s="127"/>
      <c r="H8" s="126" t="s">
        <v>455</v>
      </c>
    </row>
    <row r="9" spans="1:8" x14ac:dyDescent="0.2">
      <c r="A9" s="131" t="s">
        <v>282</v>
      </c>
      <c r="B9" s="132"/>
      <c r="C9" s="132"/>
      <c r="D9" s="132"/>
      <c r="E9" s="133" t="s">
        <v>73</v>
      </c>
      <c r="F9" s="133" t="s">
        <v>73</v>
      </c>
      <c r="G9" s="127"/>
    </row>
    <row r="10" spans="1:8" x14ac:dyDescent="0.2">
      <c r="A10" s="131" t="s">
        <v>283</v>
      </c>
      <c r="B10" s="132"/>
      <c r="C10" s="132"/>
      <c r="D10" s="132"/>
      <c r="E10" s="133" t="s">
        <v>73</v>
      </c>
      <c r="F10" s="133" t="s">
        <v>73</v>
      </c>
      <c r="G10" s="127"/>
    </row>
    <row r="11" spans="1:8" x14ac:dyDescent="0.2">
      <c r="A11" s="131" t="s">
        <v>284</v>
      </c>
      <c r="B11" s="132"/>
      <c r="C11" s="132"/>
      <c r="D11" s="132"/>
      <c r="E11" s="133" t="s">
        <v>73</v>
      </c>
      <c r="F11" s="133" t="s">
        <v>73</v>
      </c>
      <c r="G11" s="127"/>
    </row>
    <row r="12" spans="1:8" x14ac:dyDescent="0.2">
      <c r="A12" s="127" t="s">
        <v>285</v>
      </c>
      <c r="B12" s="128">
        <v>1</v>
      </c>
      <c r="C12" s="128">
        <v>1</v>
      </c>
      <c r="D12" s="128">
        <v>1</v>
      </c>
      <c r="E12" s="129" t="s">
        <v>286</v>
      </c>
      <c r="F12" s="129" t="s">
        <v>286</v>
      </c>
      <c r="G12" s="127"/>
    </row>
    <row r="13" spans="1:8" x14ac:dyDescent="0.2">
      <c r="A13" s="134" t="s">
        <v>287</v>
      </c>
      <c r="B13" s="135"/>
      <c r="C13" s="135"/>
      <c r="D13" s="135"/>
      <c r="E13" s="136" t="s">
        <v>309</v>
      </c>
      <c r="F13" s="136" t="s">
        <v>309</v>
      </c>
      <c r="G13" s="127"/>
    </row>
    <row r="14" spans="1:8" x14ac:dyDescent="0.2">
      <c r="A14" s="127" t="s">
        <v>288</v>
      </c>
      <c r="B14" s="128">
        <v>2</v>
      </c>
      <c r="C14" s="128">
        <v>1</v>
      </c>
      <c r="D14" s="128">
        <v>1</v>
      </c>
      <c r="E14" s="129" t="s">
        <v>273</v>
      </c>
      <c r="F14" s="129" t="s">
        <v>273</v>
      </c>
      <c r="G14" s="127"/>
    </row>
    <row r="15" spans="1:8" x14ac:dyDescent="0.2">
      <c r="A15" s="134" t="s">
        <v>289</v>
      </c>
      <c r="B15" s="135"/>
      <c r="C15" s="135"/>
      <c r="D15" s="135"/>
      <c r="E15" s="136" t="s">
        <v>309</v>
      </c>
      <c r="F15" s="136" t="s">
        <v>309</v>
      </c>
      <c r="G15" s="127"/>
    </row>
    <row r="16" spans="1:8" x14ac:dyDescent="0.2">
      <c r="A16" s="127" t="s">
        <v>290</v>
      </c>
      <c r="B16" s="128">
        <v>1</v>
      </c>
      <c r="C16" s="128">
        <v>1</v>
      </c>
      <c r="D16" s="128">
        <v>1</v>
      </c>
      <c r="E16" s="129" t="s">
        <v>286</v>
      </c>
      <c r="F16" s="129" t="s">
        <v>286</v>
      </c>
      <c r="G16" s="127"/>
    </row>
    <row r="17" spans="1:8" x14ac:dyDescent="0.2">
      <c r="A17" s="127" t="s">
        <v>291</v>
      </c>
      <c r="B17" s="130">
        <v>1</v>
      </c>
      <c r="C17" s="130">
        <v>1</v>
      </c>
      <c r="D17" s="130">
        <v>1</v>
      </c>
      <c r="E17" s="129" t="s">
        <v>286</v>
      </c>
      <c r="F17" s="129" t="s">
        <v>286</v>
      </c>
      <c r="G17" s="127"/>
    </row>
    <row r="18" spans="1:8" x14ac:dyDescent="0.2">
      <c r="A18" s="127" t="s">
        <v>292</v>
      </c>
      <c r="B18" s="128">
        <v>1</v>
      </c>
      <c r="C18" s="128">
        <v>1</v>
      </c>
      <c r="D18" s="128">
        <v>1</v>
      </c>
      <c r="E18" s="129" t="s">
        <v>286</v>
      </c>
      <c r="F18" s="129" t="s">
        <v>286</v>
      </c>
      <c r="G18" s="127"/>
    </row>
    <row r="19" spans="1:8" x14ac:dyDescent="0.2">
      <c r="A19" s="127" t="s">
        <v>293</v>
      </c>
      <c r="B19" s="130">
        <v>1</v>
      </c>
      <c r="C19" s="130">
        <v>1</v>
      </c>
      <c r="D19" s="130">
        <v>1</v>
      </c>
      <c r="E19" s="129" t="s">
        <v>286</v>
      </c>
      <c r="F19" s="129" t="s">
        <v>286</v>
      </c>
      <c r="G19" s="127"/>
    </row>
    <row r="20" spans="1:8" x14ac:dyDescent="0.2">
      <c r="A20" s="127" t="s">
        <v>294</v>
      </c>
      <c r="B20" s="128">
        <v>1</v>
      </c>
      <c r="C20" s="128">
        <v>1</v>
      </c>
      <c r="D20" s="128">
        <v>1</v>
      </c>
      <c r="E20" s="129" t="s">
        <v>286</v>
      </c>
      <c r="F20" s="129" t="s">
        <v>286</v>
      </c>
      <c r="G20" s="127"/>
    </row>
    <row r="21" spans="1:8" x14ac:dyDescent="0.2">
      <c r="A21" s="127" t="s">
        <v>295</v>
      </c>
      <c r="B21" s="130">
        <v>1</v>
      </c>
      <c r="C21" s="130">
        <v>1</v>
      </c>
      <c r="D21" s="130">
        <v>1</v>
      </c>
      <c r="E21" s="129" t="s">
        <v>286</v>
      </c>
      <c r="F21" s="129" t="s">
        <v>286</v>
      </c>
      <c r="G21" s="127"/>
    </row>
    <row r="22" spans="1:8" x14ac:dyDescent="0.2">
      <c r="A22" s="127" t="s">
        <v>296</v>
      </c>
      <c r="B22" s="128">
        <v>1</v>
      </c>
      <c r="C22" s="128">
        <v>1</v>
      </c>
      <c r="D22" s="128">
        <v>1</v>
      </c>
      <c r="E22" s="129" t="s">
        <v>286</v>
      </c>
      <c r="F22" s="129" t="s">
        <v>286</v>
      </c>
      <c r="G22" s="127"/>
    </row>
    <row r="23" spans="1:8" x14ac:dyDescent="0.2">
      <c r="A23" s="127" t="s">
        <v>297</v>
      </c>
      <c r="B23" s="130">
        <v>1</v>
      </c>
      <c r="C23" s="130">
        <v>1</v>
      </c>
      <c r="D23" s="130">
        <v>1</v>
      </c>
      <c r="E23" s="129" t="s">
        <v>286</v>
      </c>
      <c r="F23" s="129" t="s">
        <v>286</v>
      </c>
      <c r="G23" s="127"/>
    </row>
    <row r="24" spans="1:8" x14ac:dyDescent="0.2">
      <c r="A24" s="127" t="s">
        <v>298</v>
      </c>
      <c r="B24" s="128">
        <v>3</v>
      </c>
      <c r="C24" s="128">
        <v>3</v>
      </c>
      <c r="D24" s="128">
        <v>3</v>
      </c>
      <c r="E24" s="129" t="s">
        <v>277</v>
      </c>
      <c r="F24" s="129" t="s">
        <v>277</v>
      </c>
      <c r="G24" s="127"/>
      <c r="H24" s="137"/>
    </row>
    <row r="25" spans="1:8" x14ac:dyDescent="0.2">
      <c r="A25" s="127" t="s">
        <v>299</v>
      </c>
      <c r="B25" s="130">
        <v>1</v>
      </c>
      <c r="C25" s="130">
        <v>1</v>
      </c>
      <c r="D25" s="130">
        <v>1</v>
      </c>
      <c r="E25" s="129" t="s">
        <v>286</v>
      </c>
      <c r="F25" s="129" t="s">
        <v>286</v>
      </c>
      <c r="G25" s="127"/>
    </row>
    <row r="26" spans="1:8" x14ac:dyDescent="0.2">
      <c r="A26" s="134" t="s">
        <v>329</v>
      </c>
      <c r="B26" s="135"/>
      <c r="C26" s="135"/>
      <c r="D26" s="135"/>
      <c r="E26" s="136" t="s">
        <v>309</v>
      </c>
      <c r="F26" s="136" t="s">
        <v>309</v>
      </c>
      <c r="G26" s="127"/>
    </row>
    <row r="27" spans="1:8" x14ac:dyDescent="0.2">
      <c r="A27" s="127" t="s">
        <v>300</v>
      </c>
      <c r="B27" s="130">
        <v>1</v>
      </c>
      <c r="C27" s="130">
        <v>1</v>
      </c>
      <c r="D27" s="130">
        <v>1</v>
      </c>
      <c r="E27" s="129" t="s">
        <v>286</v>
      </c>
      <c r="F27" s="129" t="s">
        <v>286</v>
      </c>
      <c r="G27" s="127"/>
    </row>
    <row r="28" spans="1:8" x14ac:dyDescent="0.2">
      <c r="A28" s="127" t="s">
        <v>301</v>
      </c>
      <c r="B28" s="128">
        <v>1</v>
      </c>
      <c r="C28" s="128">
        <v>1</v>
      </c>
      <c r="D28" s="128">
        <v>1</v>
      </c>
      <c r="E28" s="129" t="s">
        <v>286</v>
      </c>
      <c r="F28" s="129" t="s">
        <v>286</v>
      </c>
      <c r="G28" s="127"/>
    </row>
    <row r="29" spans="1:8" x14ac:dyDescent="0.2">
      <c r="A29" s="127" t="s">
        <v>302</v>
      </c>
      <c r="B29" s="130">
        <v>2</v>
      </c>
      <c r="C29" s="138">
        <v>3</v>
      </c>
      <c r="D29" s="138">
        <v>2</v>
      </c>
      <c r="E29" s="129" t="s">
        <v>273</v>
      </c>
      <c r="F29" s="129" t="s">
        <v>277</v>
      </c>
      <c r="G29" s="127"/>
      <c r="H29" s="126" t="s">
        <v>456</v>
      </c>
    </row>
    <row r="30" spans="1:8" x14ac:dyDescent="0.2">
      <c r="A30" s="134" t="s">
        <v>303</v>
      </c>
      <c r="B30" s="135"/>
      <c r="C30" s="135"/>
      <c r="D30" s="135"/>
      <c r="E30" s="136" t="s">
        <v>309</v>
      </c>
      <c r="F30" s="136" t="s">
        <v>309</v>
      </c>
      <c r="G30" s="127"/>
    </row>
    <row r="31" spans="1:8" x14ac:dyDescent="0.2">
      <c r="A31" s="127" t="s">
        <v>304</v>
      </c>
      <c r="B31" s="130">
        <v>1</v>
      </c>
      <c r="C31" s="130">
        <v>1</v>
      </c>
      <c r="D31" s="130">
        <v>1</v>
      </c>
      <c r="E31" s="129" t="s">
        <v>286</v>
      </c>
      <c r="F31" s="129" t="s">
        <v>286</v>
      </c>
      <c r="G31" s="127"/>
    </row>
    <row r="32" spans="1:8" x14ac:dyDescent="0.2">
      <c r="A32" s="128" t="s">
        <v>305</v>
      </c>
      <c r="B32" s="128">
        <v>5</v>
      </c>
      <c r="C32" s="128">
        <v>1</v>
      </c>
      <c r="D32" s="128">
        <v>1</v>
      </c>
      <c r="E32" s="129" t="s">
        <v>273</v>
      </c>
      <c r="F32" s="129" t="s">
        <v>277</v>
      </c>
      <c r="G32" s="127"/>
      <c r="H32" s="126" t="s">
        <v>454</v>
      </c>
    </row>
    <row r="33" spans="1:8" x14ac:dyDescent="0.2">
      <c r="A33" s="130" t="s">
        <v>306</v>
      </c>
      <c r="B33" s="130">
        <v>1</v>
      </c>
      <c r="C33" s="130">
        <v>1</v>
      </c>
      <c r="D33" s="130">
        <v>1</v>
      </c>
      <c r="E33" s="129" t="s">
        <v>286</v>
      </c>
      <c r="F33" s="129" t="s">
        <v>286</v>
      </c>
      <c r="G33" s="127"/>
    </row>
    <row r="34" spans="1:8" x14ac:dyDescent="0.2">
      <c r="A34" s="128" t="s">
        <v>307</v>
      </c>
      <c r="B34" s="128">
        <v>1</v>
      </c>
      <c r="C34" s="128">
        <v>3</v>
      </c>
      <c r="D34" s="128">
        <v>1</v>
      </c>
      <c r="E34" s="129" t="s">
        <v>273</v>
      </c>
      <c r="F34" s="129" t="s">
        <v>273</v>
      </c>
      <c r="G34" s="127"/>
      <c r="H34" s="137"/>
    </row>
    <row r="35" spans="1:8" x14ac:dyDescent="0.2">
      <c r="A35" s="130" t="s">
        <v>308</v>
      </c>
      <c r="B35" s="130">
        <v>3</v>
      </c>
      <c r="C35" s="130">
        <v>1</v>
      </c>
      <c r="D35" s="130">
        <v>1</v>
      </c>
      <c r="E35" s="129" t="s">
        <v>273</v>
      </c>
      <c r="F35" s="129" t="s">
        <v>273</v>
      </c>
      <c r="G35" s="127"/>
    </row>
  </sheetData>
  <conditionalFormatting sqref="E2:E35">
    <cfRule type="cellIs" dxfId="75" priority="76" operator="equal">
      <formula>"G"</formula>
    </cfRule>
    <cfRule type="cellIs" dxfId="74" priority="77" operator="equal">
      <formula>"AG"</formula>
    </cfRule>
    <cfRule type="cellIs" dxfId="73" priority="78" operator="equal">
      <formula>"A"</formula>
    </cfRule>
    <cfRule type="cellIs" dxfId="72" priority="79" operator="equal">
      <formula>"AR"</formula>
    </cfRule>
    <cfRule type="cellIs" dxfId="71" priority="80" operator="equal">
      <formula>"R"</formula>
    </cfRule>
  </conditionalFormatting>
  <conditionalFormatting sqref="E2:E35">
    <cfRule type="cellIs" dxfId="70" priority="71" operator="between">
      <formula>0</formula>
      <formula>3</formula>
    </cfRule>
    <cfRule type="cellIs" dxfId="69" priority="72" operator="between">
      <formula>4</formula>
      <formula>6</formula>
    </cfRule>
    <cfRule type="cellIs" dxfId="68" priority="73" operator="between">
      <formula>7</formula>
      <formula>9</formula>
    </cfRule>
    <cfRule type="cellIs" dxfId="67" priority="74" operator="between">
      <formula>10</formula>
      <formula>12</formula>
    </cfRule>
    <cfRule type="cellIs" dxfId="66" priority="75" operator="between">
      <formula>13</formula>
      <formula>15</formula>
    </cfRule>
  </conditionalFormatting>
  <conditionalFormatting sqref="E34">
    <cfRule type="cellIs" dxfId="65" priority="51" operator="between">
      <formula>0</formula>
      <formula>3</formula>
    </cfRule>
    <cfRule type="cellIs" dxfId="64" priority="52" operator="between">
      <formula>4</formula>
      <formula>6</formula>
    </cfRule>
    <cfRule type="cellIs" dxfId="63" priority="53" operator="between">
      <formula>7</formula>
      <formula>9</formula>
    </cfRule>
    <cfRule type="cellIs" dxfId="62" priority="54" operator="between">
      <formula>10</formula>
      <formula>12</formula>
    </cfRule>
    <cfRule type="cellIs" dxfId="61" priority="55" operator="between">
      <formula>13</formula>
      <formula>15</formula>
    </cfRule>
  </conditionalFormatting>
  <conditionalFormatting sqref="E2:E33 E35">
    <cfRule type="cellIs" dxfId="60" priority="66" operator="equal">
      <formula>"G"</formula>
    </cfRule>
    <cfRule type="cellIs" dxfId="59" priority="67" operator="equal">
      <formula>"AG"</formula>
    </cfRule>
    <cfRule type="cellIs" dxfId="58" priority="68" operator="equal">
      <formula>"A"</formula>
    </cfRule>
    <cfRule type="cellIs" dxfId="57" priority="69" operator="equal">
      <formula>"AR"</formula>
    </cfRule>
    <cfRule type="cellIs" dxfId="56" priority="70" operator="equal">
      <formula>"R"</formula>
    </cfRule>
  </conditionalFormatting>
  <conditionalFormatting sqref="E2:E33 E35">
    <cfRule type="cellIs" dxfId="55" priority="61" operator="between">
      <formula>0</formula>
      <formula>3</formula>
    </cfRule>
    <cfRule type="cellIs" dxfId="54" priority="62" operator="between">
      <formula>4</formula>
      <formula>6</formula>
    </cfRule>
    <cfRule type="cellIs" dxfId="53" priority="63" operator="between">
      <formula>7</formula>
      <formula>9</formula>
    </cfRule>
    <cfRule type="cellIs" dxfId="52" priority="64" operator="between">
      <formula>10</formula>
      <formula>12</formula>
    </cfRule>
    <cfRule type="cellIs" dxfId="51" priority="65" operator="between">
      <formula>13</formula>
      <formula>15</formula>
    </cfRule>
  </conditionalFormatting>
  <conditionalFormatting sqref="E34">
    <cfRule type="cellIs" dxfId="50" priority="56" operator="equal">
      <formula>"G"</formula>
    </cfRule>
    <cfRule type="cellIs" dxfId="49" priority="57" operator="equal">
      <formula>"AG"</formula>
    </cfRule>
    <cfRule type="cellIs" dxfId="48" priority="58" operator="equal">
      <formula>"A"</formula>
    </cfRule>
    <cfRule type="cellIs" dxfId="47" priority="59" operator="equal">
      <formula>"AR"</formula>
    </cfRule>
    <cfRule type="cellIs" dxfId="46" priority="60" operator="equal">
      <formula>"R"</formula>
    </cfRule>
  </conditionalFormatting>
  <conditionalFormatting sqref="F2:F33 F35">
    <cfRule type="cellIs" dxfId="45" priority="46" operator="equal">
      <formula>"G"</formula>
    </cfRule>
    <cfRule type="cellIs" dxfId="44" priority="47" operator="equal">
      <formula>"AG"</formula>
    </cfRule>
    <cfRule type="cellIs" dxfId="43" priority="48" operator="equal">
      <formula>"A"</formula>
    </cfRule>
    <cfRule type="cellIs" dxfId="42" priority="49" operator="equal">
      <formula>"AR"</formula>
    </cfRule>
    <cfRule type="cellIs" dxfId="41" priority="50" operator="equal">
      <formula>"R"</formula>
    </cfRule>
  </conditionalFormatting>
  <conditionalFormatting sqref="F2:F33 F35">
    <cfRule type="cellIs" dxfId="40" priority="41" operator="between">
      <formula>0</formula>
      <formula>3</formula>
    </cfRule>
    <cfRule type="cellIs" dxfId="39" priority="42" operator="between">
      <formula>4</formula>
      <formula>6</formula>
    </cfRule>
    <cfRule type="cellIs" dxfId="38" priority="43" operator="between">
      <formula>7</formula>
      <formula>9</formula>
    </cfRule>
    <cfRule type="cellIs" dxfId="37" priority="44" operator="between">
      <formula>10</formula>
      <formula>12</formula>
    </cfRule>
    <cfRule type="cellIs" dxfId="36" priority="45" operator="between">
      <formula>13</formula>
      <formula>15</formula>
    </cfRule>
  </conditionalFormatting>
  <conditionalFormatting sqref="F35 F2:F33">
    <cfRule type="cellIs" dxfId="35" priority="36" operator="equal">
      <formula>"G"</formula>
    </cfRule>
    <cfRule type="cellIs" dxfId="34" priority="37" operator="equal">
      <formula>"AG"</formula>
    </cfRule>
    <cfRule type="cellIs" dxfId="33" priority="38" operator="equal">
      <formula>"A"</formula>
    </cfRule>
    <cfRule type="cellIs" dxfId="32" priority="39" operator="equal">
      <formula>"AR"</formula>
    </cfRule>
    <cfRule type="cellIs" dxfId="31" priority="40" operator="equal">
      <formula>"R"</formula>
    </cfRule>
  </conditionalFormatting>
  <conditionalFormatting sqref="F35 F2:F33">
    <cfRule type="cellIs" dxfId="30" priority="31" operator="between">
      <formula>0</formula>
      <formula>3</formula>
    </cfRule>
    <cfRule type="cellIs" dxfId="29" priority="32" operator="between">
      <formula>4</formula>
      <formula>6</formula>
    </cfRule>
    <cfRule type="cellIs" dxfId="28" priority="33" operator="between">
      <formula>7</formula>
      <formula>9</formula>
    </cfRule>
    <cfRule type="cellIs" dxfId="27" priority="34" operator="between">
      <formula>10</formula>
      <formula>12</formula>
    </cfRule>
    <cfRule type="cellIs" dxfId="26" priority="35" operator="between">
      <formula>13</formula>
      <formula>15</formula>
    </cfRule>
  </conditionalFormatting>
  <conditionalFormatting sqref="F34">
    <cfRule type="cellIs" dxfId="25" priority="16" operator="equal">
      <formula>"G"</formula>
    </cfRule>
    <cfRule type="cellIs" dxfId="24" priority="17" operator="equal">
      <formula>"AG"</formula>
    </cfRule>
    <cfRule type="cellIs" dxfId="23" priority="18" operator="equal">
      <formula>"A"</formula>
    </cfRule>
    <cfRule type="cellIs" dxfId="22" priority="19" operator="equal">
      <formula>"AR"</formula>
    </cfRule>
    <cfRule type="cellIs" dxfId="21" priority="20" operator="equal">
      <formula>"R"</formula>
    </cfRule>
  </conditionalFormatting>
  <conditionalFormatting sqref="F34">
    <cfRule type="cellIs" dxfId="20" priority="11" operator="between">
      <formula>0</formula>
      <formula>3</formula>
    </cfRule>
    <cfRule type="cellIs" dxfId="19" priority="12" operator="between">
      <formula>4</formula>
      <formula>6</formula>
    </cfRule>
    <cfRule type="cellIs" dxfId="18" priority="13" operator="between">
      <formula>7</formula>
      <formula>9</formula>
    </cfRule>
    <cfRule type="cellIs" dxfId="17" priority="14" operator="between">
      <formula>10</formula>
      <formula>12</formula>
    </cfRule>
    <cfRule type="cellIs" dxfId="16" priority="15" operator="between">
      <formula>13</formula>
      <formula>15</formula>
    </cfRule>
  </conditionalFormatting>
  <conditionalFormatting sqref="F34">
    <cfRule type="cellIs" dxfId="15" priority="1" operator="between">
      <formula>0</formula>
      <formula>3</formula>
    </cfRule>
    <cfRule type="cellIs" dxfId="14" priority="2" operator="between">
      <formula>4</formula>
      <formula>6</formula>
    </cfRule>
    <cfRule type="cellIs" dxfId="13" priority="3" operator="between">
      <formula>7</formula>
      <formula>9</formula>
    </cfRule>
    <cfRule type="cellIs" dxfId="12" priority="4" operator="between">
      <formula>10</formula>
      <formula>12</formula>
    </cfRule>
    <cfRule type="cellIs" dxfId="11" priority="5" operator="between">
      <formula>13</formula>
      <formula>15</formula>
    </cfRule>
  </conditionalFormatting>
  <conditionalFormatting sqref="F34">
    <cfRule type="cellIs" dxfId="10" priority="6" operator="equal">
      <formula>"G"</formula>
    </cfRule>
    <cfRule type="cellIs" dxfId="9" priority="7" operator="equal">
      <formula>"AG"</formula>
    </cfRule>
    <cfRule type="cellIs" dxfId="8" priority="8" operator="equal">
      <formula>"A"</formula>
    </cfRule>
    <cfRule type="cellIs" dxfId="7" priority="9" operator="equal">
      <formula>"AR"</formula>
    </cfRule>
    <cfRule type="cellIs" dxfId="6" priority="10" operator="equal">
      <formula>"R"</formula>
    </cfRule>
  </conditionalFormatting>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Overview </vt:lpstr>
      <vt:lpstr>Strategic</vt:lpstr>
      <vt:lpstr>CDGD</vt:lpstr>
      <vt:lpstr>GPF</vt:lpstr>
      <vt:lpstr>Skills</vt:lpstr>
      <vt:lpstr>Funding Group</vt:lpstr>
      <vt:lpstr>ESIF</vt:lpstr>
      <vt:lpstr>Blank</vt:lpstr>
      <vt:lpstr>Project RAG rating</vt:lpstr>
      <vt:lpstr>Risk Matrix</vt:lpstr>
      <vt:lpstr>Risk Analysis</vt:lpstr>
      <vt:lpstr>Blank!Bottom1</vt:lpstr>
      <vt:lpstr>CDGD!Bottom1</vt:lpstr>
      <vt:lpstr>ESIF!Bottom1</vt:lpstr>
      <vt:lpstr>GPF!Bottom1</vt:lpstr>
      <vt:lpstr>Skills!Bottom1</vt:lpstr>
      <vt:lpstr>Strategic!Bottom1</vt:lpstr>
      <vt:lpstr>Blank!OverallRisk</vt:lpstr>
      <vt:lpstr>CDGD!OverallRisk</vt:lpstr>
      <vt:lpstr>ESIF!OverallRisk</vt:lpstr>
      <vt:lpstr>GPF!OverallRisk</vt:lpstr>
      <vt:lpstr>Skills!OverallRisk</vt:lpstr>
      <vt:lpstr>Strategic!OverallRisk</vt:lpstr>
      <vt:lpstr>Blank!Print_Area</vt:lpstr>
      <vt:lpstr>ESIF!Print_Area</vt:lpstr>
      <vt:lpstr>GPF!Print_Area</vt:lpstr>
      <vt:lpstr>Skills!Print_Area</vt:lpstr>
      <vt:lpstr>Strategic!Print_Area</vt:lpstr>
      <vt:lpstr>Blank!Print_Titles</vt:lpstr>
      <vt:lpstr>CDGD!Print_Titles</vt:lpstr>
      <vt:lpstr>ESIF!Print_Titles</vt:lpstr>
      <vt:lpstr>GPF!Print_Titles</vt:lpstr>
      <vt:lpstr>Skills!Print_Titles</vt:lpstr>
      <vt:lpstr>Strategic!Print_Titles</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Nicholls, David (D,L&amp;T)</dc:creator>
  <cp:lastModifiedBy>Casey, Jacqui (E,I&amp;S)</cp:lastModifiedBy>
  <cp:lastPrinted>2020-02-13T12:44:27Z</cp:lastPrinted>
  <dcterms:created xsi:type="dcterms:W3CDTF">2016-01-04T13:50:25Z</dcterms:created>
  <dcterms:modified xsi:type="dcterms:W3CDTF">2020-05-07T12:39:52Z</dcterms:modified>
</cp:coreProperties>
</file>